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10" windowWidth="1819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30" i="1" l="1"/>
  <c r="F230" i="1"/>
  <c r="D230" i="1"/>
  <c r="E228" i="1"/>
  <c r="F228" i="1"/>
  <c r="D228" i="1"/>
  <c r="E226" i="1"/>
  <c r="F226" i="1"/>
  <c r="D226" i="1"/>
  <c r="E224" i="1"/>
  <c r="F224" i="1"/>
  <c r="D224" i="1"/>
  <c r="E222" i="1"/>
  <c r="F222" i="1"/>
  <c r="D222" i="1"/>
  <c r="E220" i="1"/>
  <c r="F220" i="1"/>
  <c r="D220" i="1"/>
  <c r="E152" i="1" l="1"/>
  <c r="F152" i="1"/>
  <c r="D152" i="1"/>
  <c r="E121" i="1"/>
  <c r="F121" i="1"/>
  <c r="D121" i="1"/>
  <c r="E123" i="1"/>
  <c r="F123" i="1"/>
  <c r="D123" i="1"/>
  <c r="D119" i="1"/>
  <c r="E43" i="1"/>
  <c r="F43" i="1"/>
  <c r="D43" i="1"/>
  <c r="E15" i="1"/>
  <c r="F15" i="1"/>
  <c r="D15" i="1"/>
  <c r="E17" i="1"/>
  <c r="F17" i="1"/>
  <c r="D17" i="1"/>
  <c r="E62" i="1"/>
  <c r="F62" i="1"/>
  <c r="D62" i="1"/>
  <c r="E64" i="1"/>
  <c r="F64" i="1"/>
  <c r="D64" i="1"/>
  <c r="E352" i="1" l="1"/>
  <c r="F352" i="1"/>
  <c r="D352" i="1"/>
  <c r="E350" i="1"/>
  <c r="F350" i="1"/>
  <c r="D350" i="1"/>
  <c r="D285" i="1"/>
  <c r="E281" i="1"/>
  <c r="F281" i="1"/>
  <c r="D281" i="1"/>
  <c r="E37" i="1"/>
  <c r="F37" i="1"/>
  <c r="D37" i="1"/>
  <c r="E35" i="1"/>
  <c r="F35" i="1"/>
  <c r="D35" i="1"/>
  <c r="E283" i="1" l="1"/>
  <c r="F283" i="1"/>
  <c r="D283" i="1"/>
  <c r="E309" i="1"/>
  <c r="F309" i="1"/>
  <c r="D309" i="1"/>
  <c r="E199" i="1"/>
  <c r="F199" i="1"/>
  <c r="D199" i="1"/>
  <c r="E132" i="1"/>
  <c r="F132" i="1"/>
  <c r="D132" i="1"/>
  <c r="E130" i="1"/>
  <c r="F130" i="1"/>
  <c r="D130" i="1"/>
  <c r="E348" i="1"/>
  <c r="E347" i="1" s="1"/>
  <c r="E346" i="1" s="1"/>
  <c r="F348" i="1"/>
  <c r="F347" i="1" s="1"/>
  <c r="F346" i="1" s="1"/>
  <c r="D348" i="1"/>
  <c r="D347" i="1" s="1"/>
  <c r="D346" i="1" s="1"/>
  <c r="E360" i="1" l="1"/>
  <c r="E359" i="1" s="1"/>
  <c r="F360" i="1"/>
  <c r="F359" i="1" s="1"/>
  <c r="D360" i="1"/>
  <c r="D359" i="1" s="1"/>
  <c r="E197" i="1"/>
  <c r="F197" i="1"/>
  <c r="D197" i="1"/>
  <c r="D163" i="1"/>
  <c r="E246" i="1" l="1"/>
  <c r="F246" i="1"/>
  <c r="D246" i="1"/>
  <c r="E254" i="1" l="1"/>
  <c r="F254" i="1"/>
  <c r="D254" i="1"/>
  <c r="E356" i="1" l="1"/>
  <c r="E355" i="1" s="1"/>
  <c r="F356" i="1"/>
  <c r="F355" i="1" s="1"/>
  <c r="D356" i="1"/>
  <c r="E279" i="1"/>
  <c r="F279" i="1"/>
  <c r="D279" i="1"/>
  <c r="E277" i="1"/>
  <c r="F277" i="1"/>
  <c r="D277" i="1"/>
  <c r="E238" i="1"/>
  <c r="F238" i="1"/>
  <c r="D238" i="1"/>
  <c r="E240" i="1"/>
  <c r="F240" i="1"/>
  <c r="D240" i="1"/>
  <c r="E363" i="1" l="1"/>
  <c r="F363" i="1"/>
  <c r="D363" i="1"/>
  <c r="E285" i="1" l="1"/>
  <c r="F285" i="1"/>
  <c r="E272" i="1"/>
  <c r="E271" i="1" s="1"/>
  <c r="F272" i="1"/>
  <c r="F271" i="1" s="1"/>
  <c r="D272" i="1"/>
  <c r="D271" i="1" s="1"/>
  <c r="E177" i="1"/>
  <c r="F177" i="1"/>
  <c r="D177" i="1"/>
  <c r="E105" i="1" l="1"/>
  <c r="F105" i="1"/>
  <c r="D105" i="1"/>
  <c r="E48" i="1" l="1"/>
  <c r="F48" i="1"/>
  <c r="D48" i="1"/>
  <c r="E46" i="1"/>
  <c r="F46" i="1"/>
  <c r="D46" i="1"/>
  <c r="E41" i="1" l="1"/>
  <c r="F41" i="1"/>
  <c r="D41" i="1"/>
  <c r="E367" i="1" l="1"/>
  <c r="E362" i="1" s="1"/>
  <c r="F367" i="1"/>
  <c r="F362" i="1" s="1"/>
  <c r="D367" i="1"/>
  <c r="E332" i="1"/>
  <c r="E331" i="1" s="1"/>
  <c r="F332" i="1"/>
  <c r="F331" i="1" s="1"/>
  <c r="D332" i="1"/>
  <c r="D331" i="1" s="1"/>
  <c r="E337" i="1"/>
  <c r="F337" i="1"/>
  <c r="D337" i="1"/>
  <c r="E335" i="1"/>
  <c r="F335" i="1"/>
  <c r="D335" i="1"/>
  <c r="E342" i="1"/>
  <c r="F342" i="1"/>
  <c r="D342" i="1"/>
  <c r="E340" i="1"/>
  <c r="F340" i="1"/>
  <c r="D340" i="1"/>
  <c r="E311" i="1"/>
  <c r="F311" i="1"/>
  <c r="D311" i="1"/>
  <c r="E329" i="1"/>
  <c r="F329" i="1"/>
  <c r="D329" i="1"/>
  <c r="E327" i="1"/>
  <c r="F327" i="1"/>
  <c r="D327" i="1"/>
  <c r="E321" i="1"/>
  <c r="E320" i="1" s="1"/>
  <c r="F321" i="1"/>
  <c r="F320" i="1" s="1"/>
  <c r="D321" i="1"/>
  <c r="D320" i="1" s="1"/>
  <c r="E318" i="1"/>
  <c r="E317" i="1" s="1"/>
  <c r="F318" i="1"/>
  <c r="F317" i="1" s="1"/>
  <c r="D318" i="1"/>
  <c r="D317" i="1" s="1"/>
  <c r="E315" i="1"/>
  <c r="F315" i="1"/>
  <c r="D315" i="1"/>
  <c r="E313" i="1"/>
  <c r="F313" i="1"/>
  <c r="D313" i="1"/>
  <c r="E307" i="1"/>
  <c r="F307" i="1"/>
  <c r="D307" i="1"/>
  <c r="E305" i="1"/>
  <c r="F305" i="1"/>
  <c r="D305" i="1"/>
  <c r="E297" i="1"/>
  <c r="F297" i="1"/>
  <c r="D297" i="1"/>
  <c r="E301" i="1"/>
  <c r="F301" i="1"/>
  <c r="D301" i="1"/>
  <c r="E292" i="1"/>
  <c r="F292" i="1"/>
  <c r="D292" i="1"/>
  <c r="E294" i="1"/>
  <c r="F294" i="1"/>
  <c r="D294" i="1"/>
  <c r="E275" i="1"/>
  <c r="F275" i="1"/>
  <c r="D275" i="1"/>
  <c r="E288" i="1"/>
  <c r="F288" i="1"/>
  <c r="D288" i="1"/>
  <c r="E218" i="1"/>
  <c r="F218" i="1"/>
  <c r="D218" i="1"/>
  <c r="F304" i="1" l="1"/>
  <c r="F303" i="1" s="1"/>
  <c r="F274" i="1"/>
  <c r="D304" i="1"/>
  <c r="D303" i="1" s="1"/>
  <c r="E304" i="1"/>
  <c r="E303" i="1" s="1"/>
  <c r="D274" i="1"/>
  <c r="E274" i="1"/>
  <c r="F291" i="1"/>
  <c r="D291" i="1"/>
  <c r="E291" i="1"/>
  <c r="D362" i="1"/>
  <c r="F326" i="1"/>
  <c r="D339" i="1"/>
  <c r="E339" i="1"/>
  <c r="E334" i="1"/>
  <c r="D334" i="1"/>
  <c r="D326" i="1"/>
  <c r="E326" i="1"/>
  <c r="F339" i="1"/>
  <c r="F334" i="1"/>
  <c r="D296" i="1"/>
  <c r="E296" i="1"/>
  <c r="F296" i="1"/>
  <c r="D325" i="1" l="1"/>
  <c r="F325" i="1"/>
  <c r="E325" i="1"/>
  <c r="F290" i="1"/>
  <c r="E290" i="1"/>
  <c r="D290" i="1"/>
  <c r="E216" i="1" l="1"/>
  <c r="F216" i="1"/>
  <c r="D216" i="1"/>
  <c r="E52" i="1" l="1"/>
  <c r="F52" i="1"/>
  <c r="D52" i="1"/>
  <c r="E31" i="1"/>
  <c r="F31" i="1"/>
  <c r="D31" i="1"/>
  <c r="E25" i="1"/>
  <c r="F25" i="1"/>
  <c r="D25" i="1"/>
  <c r="E113" i="1"/>
  <c r="F113" i="1"/>
  <c r="D113" i="1"/>
  <c r="E115" i="1"/>
  <c r="F115" i="1"/>
  <c r="D115" i="1"/>
  <c r="E117" i="1"/>
  <c r="F117" i="1"/>
  <c r="D117" i="1"/>
  <c r="E119" i="1"/>
  <c r="F119" i="1"/>
  <c r="E125" i="1"/>
  <c r="F125" i="1"/>
  <c r="D125" i="1"/>
  <c r="E107" i="1"/>
  <c r="F107" i="1"/>
  <c r="D107" i="1"/>
  <c r="E88" i="1"/>
  <c r="F88" i="1"/>
  <c r="E39" i="1"/>
  <c r="F39" i="1"/>
  <c r="D39" i="1"/>
  <c r="E50" i="1"/>
  <c r="F50" i="1"/>
  <c r="D50" i="1"/>
  <c r="E33" i="1"/>
  <c r="F33" i="1"/>
  <c r="D33" i="1"/>
  <c r="E29" i="1"/>
  <c r="F29" i="1"/>
  <c r="D29" i="1"/>
  <c r="E27" i="1"/>
  <c r="F27" i="1"/>
  <c r="D27" i="1"/>
  <c r="E23" i="1"/>
  <c r="F23" i="1"/>
  <c r="D23" i="1"/>
  <c r="E21" i="1"/>
  <c r="F21" i="1"/>
  <c r="D21" i="1"/>
  <c r="E19" i="1" l="1"/>
  <c r="F19" i="1"/>
  <c r="D19" i="1"/>
  <c r="E13" i="1"/>
  <c r="F13" i="1"/>
  <c r="D13" i="1"/>
  <c r="E11" i="1"/>
  <c r="E10" i="1" s="1"/>
  <c r="F11" i="1"/>
  <c r="D11" i="1"/>
  <c r="E70" i="1"/>
  <c r="F70" i="1"/>
  <c r="D70" i="1"/>
  <c r="F10" i="1" l="1"/>
  <c r="D10" i="1"/>
  <c r="E157" i="1"/>
  <c r="F157" i="1"/>
  <c r="D157" i="1"/>
  <c r="F155" i="1"/>
  <c r="E155" i="1"/>
  <c r="E154" i="1" s="1"/>
  <c r="D155" i="1"/>
  <c r="D154" i="1" l="1"/>
  <c r="F154" i="1"/>
  <c r="E66" i="1"/>
  <c r="F66" i="1"/>
  <c r="D66" i="1"/>
  <c r="E60" i="1"/>
  <c r="F60" i="1"/>
  <c r="D60" i="1"/>
  <c r="E58" i="1"/>
  <c r="F58" i="1"/>
  <c r="D58" i="1"/>
  <c r="E128" i="1" l="1"/>
  <c r="E127" i="1" s="1"/>
  <c r="F128" i="1"/>
  <c r="F127" i="1" s="1"/>
  <c r="D128" i="1"/>
  <c r="D127" i="1" s="1"/>
  <c r="E269" i="1" l="1"/>
  <c r="F269" i="1"/>
  <c r="D269" i="1"/>
  <c r="E267" i="1"/>
  <c r="F267" i="1"/>
  <c r="D267" i="1"/>
  <c r="E265" i="1"/>
  <c r="F265" i="1"/>
  <c r="D265" i="1"/>
  <c r="E261" i="1"/>
  <c r="F261" i="1"/>
  <c r="D261" i="1"/>
  <c r="E259" i="1"/>
  <c r="F259" i="1"/>
  <c r="D259" i="1"/>
  <c r="E257" i="1"/>
  <c r="F257" i="1"/>
  <c r="D257" i="1"/>
  <c r="E250" i="1"/>
  <c r="F250" i="1"/>
  <c r="D250" i="1"/>
  <c r="E252" i="1"/>
  <c r="F252" i="1"/>
  <c r="D252" i="1"/>
  <c r="E248" i="1"/>
  <c r="F248" i="1"/>
  <c r="D248" i="1"/>
  <c r="E244" i="1"/>
  <c r="F244" i="1"/>
  <c r="D244" i="1"/>
  <c r="E242" i="1"/>
  <c r="F242" i="1"/>
  <c r="D242" i="1"/>
  <c r="E236" i="1"/>
  <c r="F236" i="1"/>
  <c r="D236" i="1"/>
  <c r="E234" i="1"/>
  <c r="F234" i="1"/>
  <c r="D234" i="1"/>
  <c r="E214" i="1"/>
  <c r="F214" i="1"/>
  <c r="D214" i="1"/>
  <c r="E212" i="1"/>
  <c r="F212" i="1"/>
  <c r="D212" i="1"/>
  <c r="E210" i="1"/>
  <c r="F210" i="1"/>
  <c r="D210" i="1"/>
  <c r="E208" i="1"/>
  <c r="F208" i="1"/>
  <c r="D208" i="1"/>
  <c r="E206" i="1"/>
  <c r="F206" i="1"/>
  <c r="D206" i="1"/>
  <c r="E204" i="1"/>
  <c r="F204" i="1"/>
  <c r="D204" i="1"/>
  <c r="E202" i="1"/>
  <c r="F202" i="1"/>
  <c r="F201" i="1" s="1"/>
  <c r="D202" i="1"/>
  <c r="E195" i="1"/>
  <c r="F195" i="1"/>
  <c r="D195" i="1"/>
  <c r="F193" i="1"/>
  <c r="E193" i="1"/>
  <c r="D193" i="1"/>
  <c r="E191" i="1"/>
  <c r="F191" i="1"/>
  <c r="D191" i="1"/>
  <c r="E189" i="1"/>
  <c r="F189" i="1"/>
  <c r="D189" i="1"/>
  <c r="E187" i="1"/>
  <c r="F187" i="1"/>
  <c r="D187" i="1"/>
  <c r="E185" i="1"/>
  <c r="F185" i="1"/>
  <c r="D185" i="1"/>
  <c r="E183" i="1"/>
  <c r="F183" i="1"/>
  <c r="D183" i="1"/>
  <c r="E181" i="1"/>
  <c r="F181" i="1"/>
  <c r="D181" i="1"/>
  <c r="E201" i="1" l="1"/>
  <c r="F180" i="1"/>
  <c r="D233" i="1"/>
  <c r="E233" i="1"/>
  <c r="D180" i="1"/>
  <c r="F233" i="1"/>
  <c r="E180" i="1"/>
  <c r="D201" i="1"/>
  <c r="D256" i="1"/>
  <c r="D232" i="1" s="1"/>
  <c r="E256" i="1"/>
  <c r="F256" i="1"/>
  <c r="F264" i="1"/>
  <c r="F263" i="1" s="1"/>
  <c r="D264" i="1"/>
  <c r="D263" i="1" s="1"/>
  <c r="E264" i="1"/>
  <c r="E263" i="1" s="1"/>
  <c r="E55" i="1"/>
  <c r="F55" i="1"/>
  <c r="D55" i="1"/>
  <c r="E150" i="1"/>
  <c r="F150" i="1"/>
  <c r="D150" i="1"/>
  <c r="E172" i="1"/>
  <c r="E171" i="1" s="1"/>
  <c r="F172" i="1"/>
  <c r="F171" i="1" s="1"/>
  <c r="D172" i="1"/>
  <c r="D171" i="1" s="1"/>
  <c r="E169" i="1"/>
  <c r="F169" i="1"/>
  <c r="D169" i="1"/>
  <c r="E167" i="1"/>
  <c r="F167" i="1"/>
  <c r="D167" i="1"/>
  <c r="E163" i="1"/>
  <c r="F163" i="1"/>
  <c r="E161" i="1"/>
  <c r="F161" i="1"/>
  <c r="D161" i="1"/>
  <c r="E72" i="1"/>
  <c r="F72" i="1"/>
  <c r="D72" i="1"/>
  <c r="E175" i="1"/>
  <c r="E174" i="1" s="1"/>
  <c r="F175" i="1"/>
  <c r="F174" i="1" s="1"/>
  <c r="D175" i="1"/>
  <c r="D174" i="1" s="1"/>
  <c r="E147" i="1"/>
  <c r="F147" i="1"/>
  <c r="D147" i="1"/>
  <c r="E143" i="1"/>
  <c r="E142" i="1" s="1"/>
  <c r="E141" i="1" s="1"/>
  <c r="F143" i="1"/>
  <c r="F142" i="1" s="1"/>
  <c r="F141" i="1" s="1"/>
  <c r="D143" i="1"/>
  <c r="D142" i="1" s="1"/>
  <c r="D141" i="1" s="1"/>
  <c r="E138" i="1"/>
  <c r="F138" i="1"/>
  <c r="D138" i="1"/>
  <c r="E135" i="1"/>
  <c r="F135" i="1"/>
  <c r="D135" i="1"/>
  <c r="E111" i="1"/>
  <c r="F111" i="1"/>
  <c r="D111" i="1"/>
  <c r="E109" i="1"/>
  <c r="F109" i="1"/>
  <c r="D109" i="1"/>
  <c r="E96" i="1"/>
  <c r="F96" i="1"/>
  <c r="D96" i="1"/>
  <c r="E94" i="1"/>
  <c r="F94" i="1"/>
  <c r="D94" i="1"/>
  <c r="E98" i="1"/>
  <c r="F98" i="1"/>
  <c r="D98" i="1"/>
  <c r="E103" i="1"/>
  <c r="F103" i="1"/>
  <c r="D103" i="1"/>
  <c r="E101" i="1"/>
  <c r="F101" i="1"/>
  <c r="D101" i="1"/>
  <c r="D88" i="1"/>
  <c r="E85" i="1"/>
  <c r="F85" i="1"/>
  <c r="D85" i="1"/>
  <c r="E81" i="1"/>
  <c r="F81" i="1"/>
  <c r="D81" i="1"/>
  <c r="E78" i="1"/>
  <c r="F78" i="1"/>
  <c r="D78" i="1"/>
  <c r="E68" i="1"/>
  <c r="F68" i="1"/>
  <c r="D68" i="1"/>
  <c r="E75" i="1"/>
  <c r="E74" i="1" s="1"/>
  <c r="F75" i="1"/>
  <c r="F74" i="1" s="1"/>
  <c r="D75" i="1"/>
  <c r="D74" i="1" s="1"/>
  <c r="E77" i="1" l="1"/>
  <c r="F77" i="1"/>
  <c r="F54" i="1"/>
  <c r="F232" i="1"/>
  <c r="E232" i="1"/>
  <c r="D54" i="1"/>
  <c r="E54" i="1"/>
  <c r="D146" i="1"/>
  <c r="D93" i="1"/>
  <c r="F146" i="1"/>
  <c r="E146" i="1"/>
  <c r="F179" i="1"/>
  <c r="D179" i="1"/>
  <c r="E179" i="1"/>
  <c r="D160" i="1"/>
  <c r="E160" i="1"/>
  <c r="F160" i="1"/>
  <c r="F93" i="1"/>
  <c r="E93" i="1"/>
  <c r="D77" i="1"/>
  <c r="F134" i="1"/>
  <c r="D134" i="1"/>
  <c r="E134" i="1"/>
  <c r="D355" i="1"/>
  <c r="D354" i="1" s="1"/>
  <c r="E145" i="1" l="1"/>
  <c r="F92" i="1"/>
  <c r="F145" i="1"/>
  <c r="D145" i="1"/>
  <c r="F9" i="1"/>
  <c r="E92" i="1"/>
  <c r="E9" i="1"/>
  <c r="D9" i="1"/>
  <c r="D92" i="1"/>
  <c r="F354" i="1"/>
  <c r="E354" i="1"/>
  <c r="D8" i="1" l="1"/>
  <c r="F8" i="1"/>
  <c r="E8" i="1"/>
</calcChain>
</file>

<file path=xl/sharedStrings.xml><?xml version="1.0" encoding="utf-8"?>
<sst xmlns="http://schemas.openxmlformats.org/spreadsheetml/2006/main" count="727" uniqueCount="393">
  <si>
    <t>КЦСР</t>
  </si>
  <si>
    <t>КВР</t>
  </si>
  <si>
    <t>Наименование</t>
  </si>
  <si>
    <t>2022 год</t>
  </si>
  <si>
    <t>Всего</t>
  </si>
  <si>
    <t>Подпрограмма  «Модернизация общего образования детей»</t>
  </si>
  <si>
    <t>Предоставление субсидий бюджетным, автономным учреждениям и иным некоммерческим организациям</t>
  </si>
  <si>
    <t>Субсидии  муниципальным общеобразовательным  организациям Ржевского района на подвоз учащихся за счет областного бюджета</t>
  </si>
  <si>
    <t>Субсидии  муниципальным общеобразовательным  организациям Ржевского района на подвоз учащихся за счет муниципального бюджета</t>
  </si>
  <si>
    <t>Субсидии муниципальным общеобразовательным организациям на обеспечение комплексной безопасности зданий и помещений</t>
  </si>
  <si>
    <t>Субсидии муниципальным общеобразовательным организациям на организацию отдыха детей в каникулярное время за счет муниципального бюджета</t>
  </si>
  <si>
    <t>Проведение культурно-массовой и внеурочной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</si>
  <si>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</si>
  <si>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</si>
  <si>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Субсидии муниципальным общеобразовательным организациям на курсовую подготовку</t>
  </si>
  <si>
    <t>Социальное обеспечение и иные выплаты населению</t>
  </si>
  <si>
    <t>Подпрограмма  «Модернизация дошкольного образования детей»</t>
  </si>
  <si>
    <t>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</si>
  <si>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Субсидии муниципальным дошкольным образовательным организациям  на курсовую подготовку</t>
  </si>
  <si>
    <t>Подпрограмма  «Модернизация дополнительного образования детей»</t>
  </si>
  <si>
    <t>Субсидии  муниципальной образовательной организации дополнительного образования детей (муниципальные задания)</t>
  </si>
  <si>
    <t>Обеспечивающая  подпрограмма</t>
  </si>
  <si>
    <t>Расходы на содержание  аппарата отдела образования  администрации  Ржевского района</t>
  </si>
  <si>
    <t xml:space="preserve">Расходы на содержание хозяйственно-эксплуатационной группы </t>
  </si>
  <si>
    <t>Иные бюджетные ассигнования</t>
  </si>
  <si>
    <t>Расходы на содержание централизованной бухгалтерии отдела образования Ржевского района</t>
  </si>
  <si>
    <t>Расходы на финансирование методической работы (методического кабинета)</t>
  </si>
  <si>
    <t>Библиотечное обслуживание населения муниципальными бюджетными организациями Ржевского района (муниципальные задания)</t>
  </si>
  <si>
    <t>Библиотечное обслуживание населения муниципальными бюджетными организациями Ржевского района (иные цели)</t>
  </si>
  <si>
    <t xml:space="preserve">Субсидии на повышение заработной платы работникам учреждений культуры </t>
  </si>
  <si>
    <t>Межбюджетные трансферты</t>
  </si>
  <si>
    <t>Культурно-концертное обслуживание населения (муниципальные задания)</t>
  </si>
  <si>
    <t>Культурно-концертное обслуживание населения (иные цели)</t>
  </si>
  <si>
    <t>Организация и проведение  районных и других мероприятий и проектов различного уровня</t>
  </si>
  <si>
    <t xml:space="preserve"> Расходы на централизованную бухгалтерию отдела культуры</t>
  </si>
  <si>
    <t>Подпрограмма  «Массовая  физкультурно -  оздоровительная и спортивная работа»</t>
  </si>
  <si>
    <t>Организация проведения спортивно-массовых мероприятий и соревнований</t>
  </si>
  <si>
    <t>Капитальные вложения в объекты государственной (муниципальной) собственности</t>
  </si>
  <si>
    <t>Обеспечение деятельности муниципальной комиссии по делам несовершеннолетних и защите их прав за счет областного бюджета</t>
  </si>
  <si>
    <t>Ежемесячное дополнительное материальное обеспечение гражданам, удостоенным звания «Почетный гражданин Ржевского района»</t>
  </si>
  <si>
    <t>Подпрограмма «Повышение имиджа района, социальная поддержка отдельным категориям граждан»</t>
  </si>
  <si>
    <t>Оказание материальной помощи гражданам  Ржевского района, попавшим в трудную жизненную ситуацию</t>
  </si>
  <si>
    <t>Предоставление льготного проезда отдельным категориям граждан</t>
  </si>
  <si>
    <t>Предоставление субсидии юридическим лицам для возмещения недополученных доходов от предоставления льготных банных услуг отдельным категориям граждан Ржевского района</t>
  </si>
  <si>
    <t xml:space="preserve">Именные ежегодные премии Главы Ржевского района имени династии учителей Раменских педагогическим работникам Ржевского района </t>
  </si>
  <si>
    <t>Подпрограмма «Содействие развитию здравоохранения Ржевского района»</t>
  </si>
  <si>
    <t>Подпрограмма «Увековечивание памяти погибших в годы ВОВ»</t>
  </si>
  <si>
    <t>Проведение капитального  и текущего ремонта муниципального жилого фонда</t>
  </si>
  <si>
    <t>Обеспечение переданных полномочий по содержанию муниципального жилья с/п «Медведево»</t>
  </si>
  <si>
    <t>Обеспечение переданных полномочий по содержанию муниципального жилья с/п «Итомля»</t>
  </si>
  <si>
    <t>Обеспечение переданных полномочий по содержанию муниципального жилья с/п «Успенское»</t>
  </si>
  <si>
    <t>Обеспечение переданных полномочий по содержанию муниципального жилья с/п «Победа»</t>
  </si>
  <si>
    <t>Обеспечение переданных полномочий по содержанию муниципального жилья с/п «Чертолино»</t>
  </si>
  <si>
    <t>Обеспечение переданных полномочий по содержанию муниципального жилья с/п «Есинка»</t>
  </si>
  <si>
    <t>Обеспечение переданных полномочий по содержанию муниципального жилья с/п «Хорошево»</t>
  </si>
  <si>
    <t>Обеспечение переданных полномочий по организации теплоснабжения с/п «Победа»</t>
  </si>
  <si>
    <t>Обеспечение переданных полномочий по организации теплоснабжения с/п «Чертолино»</t>
  </si>
  <si>
    <t>Обеспечение переданных полномочий по организации теплоснабжения с/п «Есинка»</t>
  </si>
  <si>
    <t>Обеспечение переданных полномочий по организации теплоснабжения с/п «Хорошево»</t>
  </si>
  <si>
    <t>Расходы на капитальный ремонт и ремонт улично - дорожной сети</t>
  </si>
  <si>
    <t>Расходы на ремонт дворовых территорий многоквартирных домов, проездов к дворовым территориям многоквартирных домов населенных пунктов (местный бюджет)</t>
  </si>
  <si>
    <t>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областного бюджета</t>
  </si>
  <si>
    <t>Расходы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</si>
  <si>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Расходы по проведению оценки уязвимости  и разработки планов транспортной безопасности</t>
  </si>
  <si>
    <t>Обеспечение предоставления статистической информации территориальным органом Федеральной службы государственной статистики по Тверской области</t>
  </si>
  <si>
    <t>Участие Ржевского района Тверской области в работе Ассоциации муниципальных образований Тверской области</t>
  </si>
  <si>
    <t>Иные межбюджетные трансферты на обеспечение сбалансированности бюджетов поселений Ржевского района</t>
  </si>
  <si>
    <t>Иные межбюджетные трансферты  на содействие развитию инфраструктуры поселений Ржевского района</t>
  </si>
  <si>
    <t>Расходы по аппарату финансового отдела администрации Ржевского района Тверской области</t>
  </si>
  <si>
    <t xml:space="preserve"> Субсидии на поддержку редакций районных и городских газет</t>
  </si>
  <si>
    <t>Предоставление субсидий  бюджетным, автономным учреждениям и иным некоммерческим организациям</t>
  </si>
  <si>
    <t xml:space="preserve">Осуществление переданных полномочий Российской Федерации на государственную регистрацию  актов гражданского состояния  </t>
  </si>
  <si>
    <t>Организация работы по информированию органов местного самоуправления Ржевского района при угрозе возникновения чрезвычайных ситуаций для обеспечения безопасности граждан</t>
  </si>
  <si>
    <t>Обеспечивающая подпрограмма</t>
  </si>
  <si>
    <t>Глава муниципального образования</t>
  </si>
  <si>
    <t xml:space="preserve"> Расходы по аппарату Администрации Ржевского района  Тверской области на выполнение муниципальных полномочий</t>
  </si>
  <si>
    <t>Резервные фонды</t>
  </si>
  <si>
    <t>992002001А</t>
  </si>
  <si>
    <t>Резервный фонд администрации Ржевского района</t>
  </si>
  <si>
    <t>Иные бюджетные  ассигнования</t>
  </si>
  <si>
    <t>Сумма,  тыс.рублей</t>
  </si>
  <si>
    <t>2023 год</t>
  </si>
  <si>
    <t>Субсидии муниципальным общеобразовательным организациям на обеспечение питанием детей из малоимущих семей за счет средств муниципального бюджета</t>
  </si>
  <si>
    <t>Субсидии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</si>
  <si>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Содержание  казны Ржевского района (обслуживание газопроводов)</t>
  </si>
  <si>
    <t>2024 год</t>
  </si>
  <si>
    <t>2400000000</t>
  </si>
  <si>
    <t>МП " Развитие муниципальной системы образования Ржевского муниципального района Тверской области на 2022-2027 годы»</t>
  </si>
  <si>
    <t>2410110750</t>
  </si>
  <si>
    <t>Обеспечение государственных гарантий реализации пра на получение общедоступного  и бесплатного дошкольного, начального общего, основного общего, среднего общего образования  в муниципальных общеобразовательных организациях  (муниципальные задания)</t>
  </si>
  <si>
    <t>2410000000</t>
  </si>
  <si>
    <t>241012001Г</t>
  </si>
  <si>
    <t xml:space="preserve">Субсидии на получение дошкольного, начального общего, основного общего, среднего общего образования  за счет муниципального бюджета (муниципальные задания)  </t>
  </si>
  <si>
    <t>241042001Г</t>
  </si>
  <si>
    <t>241022001В</t>
  </si>
  <si>
    <t>2410310250</t>
  </si>
  <si>
    <t>24103S025В</t>
  </si>
  <si>
    <t>24104L3040</t>
  </si>
  <si>
    <t>Организация бесплатного  горячего питания обучающихся, получающих начальное общее образование в муниципальных образовательных организациях</t>
  </si>
  <si>
    <t>2410153031</t>
  </si>
  <si>
    <t>241022002В</t>
  </si>
  <si>
    <t>Субсидии на проведение мероприятий по обеспечению антитеррористической защищенности общеобразовательных организаций за счет муниципального бюджета</t>
  </si>
  <si>
    <t>2430000000</t>
  </si>
  <si>
    <t>243012001Г</t>
  </si>
  <si>
    <t>2420000000</t>
  </si>
  <si>
    <t>2420110740</t>
  </si>
  <si>
    <t xml:space="preserve">Обеспечение государственных гарантий реализации пра на получение общедоступного  и бесплатного дошкольного образования  в муниципальных дошкольных образовательных организациях  </t>
  </si>
  <si>
    <t>242012001Г</t>
  </si>
  <si>
    <t>Субсидии   муниципальным  организациям на получение дошкольного образования  за счет районного бюджета   (муниципальные задания)</t>
  </si>
  <si>
    <t>242022001В</t>
  </si>
  <si>
    <t>Субсидии на укрепление материально-технической базы муниципальным  организациям за счет муниципального бюджета</t>
  </si>
  <si>
    <t>242022002В</t>
  </si>
  <si>
    <t>Субсидии на проведение мероприятий по обеспечению антитеррористической защищенности   муниципальных дошкольных образовательных   организаций за счет муниципального бюджета</t>
  </si>
  <si>
    <t>241062001В</t>
  </si>
  <si>
    <t>242032001В</t>
  </si>
  <si>
    <t>24104S024В</t>
  </si>
  <si>
    <t>241052001Б</t>
  </si>
  <si>
    <t>249002001С</t>
  </si>
  <si>
    <t>249002002Д</t>
  </si>
  <si>
    <t>249002003Д</t>
  </si>
  <si>
    <t>249002004Д</t>
  </si>
  <si>
    <t>2500000000</t>
  </si>
  <si>
    <t xml:space="preserve">МП «Культура Ржевского муниципального района Тверской области на 2022-2027 годы»          </t>
  </si>
  <si>
    <t>2510000000</t>
  </si>
  <si>
    <t xml:space="preserve">Подпрограмма  «Сохранение и развитие  культурного потенциала Ржевского муниципального района Тверской области» </t>
  </si>
  <si>
    <t>2510110680</t>
  </si>
  <si>
    <t>Субсидии на повышение заработной платы работникам учреждений культуры (МЦБ)</t>
  </si>
  <si>
    <t>25101S068Г</t>
  </si>
  <si>
    <t>Субсидии на повышение заработной платы работникам учреждений  культуры   за счет местного бюджета (МЦБ)</t>
  </si>
  <si>
    <t>2510210680</t>
  </si>
  <si>
    <t>251012001Г</t>
  </si>
  <si>
    <t>251012002В</t>
  </si>
  <si>
    <t>251022001Г</t>
  </si>
  <si>
    <t>251022002В</t>
  </si>
  <si>
    <t>2520000000</t>
  </si>
  <si>
    <t xml:space="preserve">Подпрограмма  «Реализация социально значимых проектов  в сфере культуры Ржевского муниципального района Тверской области» </t>
  </si>
  <si>
    <t>252012001В</t>
  </si>
  <si>
    <t>2600000000</t>
  </si>
  <si>
    <t>МП  «Развитие физической культуры и спорта в Ржевском муниципальном районе Тверской области на 2022-2027 годы»</t>
  </si>
  <si>
    <t>2610000000</t>
  </si>
  <si>
    <t>261012001Б</t>
  </si>
  <si>
    <t>2700000000</t>
  </si>
  <si>
    <t>МП  «Реализация приоритетных направлений социальной политики в Ржевском районе Тверской области на 2022-2027 годы»</t>
  </si>
  <si>
    <t>2710000000</t>
  </si>
  <si>
    <t>Подпрограмма  «Социальная поддержка семей с детьми Ржевского района»</t>
  </si>
  <si>
    <t>2720000000</t>
  </si>
  <si>
    <t>Подпрограмма «Социальная поддержка старшего поколения Ржевского района"</t>
  </si>
  <si>
    <t>272012001Б</t>
  </si>
  <si>
    <t>272012002Э</t>
  </si>
  <si>
    <t>Выплата пенсии за выслугу лет лицам, замещавшим муниципальные должности и должности муниципальной службы Ржевского муниципального района Тверской области</t>
  </si>
  <si>
    <t>2730000000</t>
  </si>
  <si>
    <t>273012001Б</t>
  </si>
  <si>
    <t>273012003Б</t>
  </si>
  <si>
    <t>273012004Ж</t>
  </si>
  <si>
    <t>273012005Б</t>
  </si>
  <si>
    <t>2740000000</t>
  </si>
  <si>
    <t>274012003Б</t>
  </si>
  <si>
    <t>Социальная выплата студентам, заключившим с Администрацией Ржевского района Тверской области договора о целевом обучении</t>
  </si>
  <si>
    <t>2750000000</t>
  </si>
  <si>
    <t>275012001Б</t>
  </si>
  <si>
    <t>Организация мероприятий по поиску, перезахоронению останков и установлению имен погибших воинов</t>
  </si>
  <si>
    <t>2800000000</t>
  </si>
  <si>
    <t>МП «Развитие жилищно-коммунального хозяйства и благоустройство территорий Ржевского муниципального  района Тверской области на 2022 - 2027 годы»</t>
  </si>
  <si>
    <t>2810000000</t>
  </si>
  <si>
    <t>Подпрограмма  «Улучшение условий проживания граждан Ржевского муниципального района Тверской области»</t>
  </si>
  <si>
    <t>281022001Б</t>
  </si>
  <si>
    <t>281024001Б</t>
  </si>
  <si>
    <t>281024002Б</t>
  </si>
  <si>
    <t>281024003Б</t>
  </si>
  <si>
    <t>281024004Б</t>
  </si>
  <si>
    <t>281024005Б</t>
  </si>
  <si>
    <t>281024006Б</t>
  </si>
  <si>
    <t>281024007Б</t>
  </si>
  <si>
    <t>2820000000</t>
  </si>
  <si>
    <t>Подпрограмма  «Повышение надежности  и эффективности функционирования объектов коммунального хозяйства Ржевского муниципального района Тверской области»</t>
  </si>
  <si>
    <t>282014001Ж</t>
  </si>
  <si>
    <t>Обеспечение переданных полномочий по организации теплоснабжения  с/п «Медведево»</t>
  </si>
  <si>
    <t>282014002Ж</t>
  </si>
  <si>
    <t>Обеспечение переданных полномочий по организации теплоснабжения  с/п «Итомля»</t>
  </si>
  <si>
    <t>282014003Ж</t>
  </si>
  <si>
    <t>Обеспечение переданных полномочий по организации теплоснабжения  с/п «Успенское»</t>
  </si>
  <si>
    <t>282014004Ж</t>
  </si>
  <si>
    <t>282014005Ж</t>
  </si>
  <si>
    <t>282014006Ж</t>
  </si>
  <si>
    <t>282014007Ж</t>
  </si>
  <si>
    <t>282012001Б</t>
  </si>
  <si>
    <t>Обустройство контейнерных площадок на территории Ржевского района</t>
  </si>
  <si>
    <t>282024001Ж</t>
  </si>
  <si>
    <t>Обеспечение переданных полномочий по организации водоснабжения и водоотведения с/п   «Медведево»</t>
  </si>
  <si>
    <t>282024002Ж</t>
  </si>
  <si>
    <t xml:space="preserve">Обеспечение переданных полномочий по организации водоснабжения и водоотведения с/п  «Итомля» </t>
  </si>
  <si>
    <t>282024003Ж</t>
  </si>
  <si>
    <t>Обеспечение переданных полномочий по организации водоснабжения и водоотведения с/п  «Успенское»</t>
  </si>
  <si>
    <t>282024004Ж</t>
  </si>
  <si>
    <t>Обеспечение переданных полномочий по организации водоснабжения и водоотведения с/п  «Победа»</t>
  </si>
  <si>
    <t>282024005Ж</t>
  </si>
  <si>
    <t xml:space="preserve">Обеспечение переданных полномочий по организации водоснабжения и водоотведения с/п  «Чертолино» </t>
  </si>
  <si>
    <t>282024006Ж</t>
  </si>
  <si>
    <t xml:space="preserve">Обеспечение переданных полномочий по организации водоснабжения и водоотведения с/п  «Есинка» </t>
  </si>
  <si>
    <t>2900000000</t>
  </si>
  <si>
    <t>МП  «Развитие транспортного комплекса и дорожного хозяйства Ржевского муниципального  района Тверской области  на 2022 - 2027 годы»</t>
  </si>
  <si>
    <t>2910000000</t>
  </si>
  <si>
    <t>Подпрограмма   «Развитие и сохранность автомобильных дорог общего пользования местного значения Ржевского муниципального района Тверской области»</t>
  </si>
  <si>
    <t>2910310520</t>
  </si>
  <si>
    <t>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</si>
  <si>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291032001Б</t>
  </si>
  <si>
    <t>Выполнение работ по содержанию автомобильных дорог общего пользования местного значения за счет местного бюджета</t>
  </si>
  <si>
    <t>2910411050</t>
  </si>
  <si>
    <t>29104S105Б</t>
  </si>
  <si>
    <t xml:space="preserve">Капитальный ремонт и ремонт улично - дорожной сети </t>
  </si>
  <si>
    <t>2910411020</t>
  </si>
  <si>
    <t xml:space="preserve"> Расходы  на ремонт дворовых территорий многоквартирных домов, проездов к дворовым территориям многоквартирных домов населенных пунктов</t>
  </si>
  <si>
    <t>29104S102Б</t>
  </si>
  <si>
    <t>291042001Б</t>
  </si>
  <si>
    <t>Разработка проектной документации, корректировка проектной документации по ремонту автомобильных дорог местного значения и сооружений на них</t>
  </si>
  <si>
    <t>2930000000</t>
  </si>
  <si>
    <t>Подпрограмма «Повышение безопасности дорожного движения в Ржевском муниципальном  районе Тверской области»</t>
  </si>
  <si>
    <t>293R311090</t>
  </si>
  <si>
    <t>293R3S1090</t>
  </si>
  <si>
    <t>293012001Б</t>
  </si>
  <si>
    <t>241042002Г</t>
  </si>
  <si>
    <t>Субсидии муниципальным общеобразовательным организациям на обеспечение питанием детей с ограниченными возможностями здоровья, детей-инвалидов</t>
  </si>
  <si>
    <t>2590000000</t>
  </si>
  <si>
    <t>259002001С</t>
  </si>
  <si>
    <t>Расходы на обеспечение аппарата отдела по культуре, туризму и делам молодёжи  администрации Ржевского района</t>
  </si>
  <si>
    <t>259002002Д</t>
  </si>
  <si>
    <t>251032001Г</t>
  </si>
  <si>
    <t>Предоставление дополнительного образования детей в области культуры и искусства (муниципальные задания)</t>
  </si>
  <si>
    <t>251032002В</t>
  </si>
  <si>
    <t>Предоставление дополнительного образования детей в области культуры и искусства (иные цели)</t>
  </si>
  <si>
    <t>2510310690</t>
  </si>
  <si>
    <r>
      <t xml:space="preserve"> </t>
    </r>
    <r>
      <rPr>
        <sz val="10"/>
        <color rgb="FF000000"/>
        <rFont val="Arial"/>
        <family val="2"/>
        <charset val="204"/>
      </rPr>
      <t>Субсидии на повышение заработной платы педагогическим работникам муниципальных организаций дополнительного образования</t>
    </r>
  </si>
  <si>
    <t>25103S069Г</t>
  </si>
  <si>
    <r>
      <t xml:space="preserve"> </t>
    </r>
    <r>
      <rPr>
        <sz val="10"/>
        <color rgb="FF000000"/>
        <rFont val="Arial"/>
        <family val="2"/>
        <charset val="204"/>
      </rPr>
      <t>Субсидии на повышение заработной платы педагогическим работникам муниципальных организаций дополнительного образования (софинансирование местного бюджета)</t>
    </r>
  </si>
  <si>
    <t>251032004Г</t>
  </si>
  <si>
    <t>Повышение квалификации работников дополнительного образования детей в области культуры и искусства</t>
  </si>
  <si>
    <t>282012002Л</t>
  </si>
  <si>
    <t>Расходы на проведение капитального ремонта объектов теплоэнергетических комплексов муниципальных образований Тверской области (местный бюджет)</t>
  </si>
  <si>
    <t>3000000000</t>
  </si>
  <si>
    <t>МП «Экономическое развитие и инновационная экономика Ржевского муниципального района Тверской области на 2022-2027 годы»</t>
  </si>
  <si>
    <t>3040000000</t>
  </si>
  <si>
    <t>Подпрограмма "Мониторинг социально-экономического развития и совершенствование системы программно-целевого планирования и прогнозирования социально-экономического развития Ржевского муниципального района Тверской области"</t>
  </si>
  <si>
    <t>304012001Б</t>
  </si>
  <si>
    <t>304012002Б</t>
  </si>
  <si>
    <t>304012003Б</t>
  </si>
  <si>
    <t>Публикация документов социально-экономического развития, НПА</t>
  </si>
  <si>
    <t>3060000000</t>
  </si>
  <si>
    <t>Подпрограмма «Комплексное развитие сельских территорий Ржевского муниципального района Тверской области»</t>
  </si>
  <si>
    <t>306032001И</t>
  </si>
  <si>
    <t>Строительство школы в д. Хорошево</t>
  </si>
  <si>
    <t>306012001Б</t>
  </si>
  <si>
    <t>Улучшение жилищных условий граждан, проживающих на  сельских территориях</t>
  </si>
  <si>
    <t>3100000000</t>
  </si>
  <si>
    <t>3110000000</t>
  </si>
  <si>
    <t>Подпрограмма «Обеспечение сбалансированности и стабильности бюджета Ржевского муниципального района Тверской области»</t>
  </si>
  <si>
    <t>311032001М</t>
  </si>
  <si>
    <t>311032002М</t>
  </si>
  <si>
    <t>3190000000</t>
  </si>
  <si>
    <t>319002001С</t>
  </si>
  <si>
    <t>319004001С</t>
  </si>
  <si>
    <t>Расходы по аппарату финансового отдела администрации Ржевского района Тверской области за счет межбюджетных трансфертов</t>
  </si>
  <si>
    <t>3200000000</t>
  </si>
  <si>
    <t>МП «Управление имуществом и земельными ресурсами Ржевского муниципального  района Тверской области на 2022-2027 годы»</t>
  </si>
  <si>
    <t>3210000000</t>
  </si>
  <si>
    <t>Подпрограмма  «Управление имуществом и земельными ресурсами Ржевского района Тверской области»</t>
  </si>
  <si>
    <t>321022002Б</t>
  </si>
  <si>
    <t>Содержание казны Ржевского района Тверской области</t>
  </si>
  <si>
    <t>321022003Б</t>
  </si>
  <si>
    <t>Оценка муниципального имущества Ржевского района Тверской области</t>
  </si>
  <si>
    <t>321042001Б</t>
  </si>
  <si>
    <t>Формирование земельных участков</t>
  </si>
  <si>
    <t>321052001Б</t>
  </si>
  <si>
    <t>Размещение информации о проводимых торгах в сфере земельно-имущественных отношений и о предоставлении земельных участков на территории района в средствах массовой информации</t>
  </si>
  <si>
    <t>3220000000</t>
  </si>
  <si>
    <t>Подпрограмма «Страхование недвижимого имущества, находящегося в собственности Ржевского муниципального района»</t>
  </si>
  <si>
    <t>322012001Б</t>
  </si>
  <si>
    <t>Страхование движимого и  недвижимого имущества казны  Ржевского  района</t>
  </si>
  <si>
    <t>3290000000</t>
  </si>
  <si>
    <t>329002001С</t>
  </si>
  <si>
    <t>Расходы на содержание Комитета по управлению имуществом Ржевского района Тверской области</t>
  </si>
  <si>
    <t>3300000000</t>
  </si>
  <si>
    <t>МП "Муниципальное управление  и гражданское общество Ржевского муниципального района Тверской области на 2022-2027 годы"</t>
  </si>
  <si>
    <t>3310000000</t>
  </si>
  <si>
    <t>Подпрограмма  «Поддержка общественного сектора и обеспечение информационной открытости органов местного самоуправления Ржевского  муниципального района Тверской области»</t>
  </si>
  <si>
    <t>33101S032Ж</t>
  </si>
  <si>
    <t>Поддержка редакций районных и городских газет (местный бюджет)</t>
  </si>
  <si>
    <t>3310110320</t>
  </si>
  <si>
    <t>321022007Б</t>
  </si>
  <si>
    <t>3320000000</t>
  </si>
  <si>
    <t>Подпрограмма  «Организация деятельности по государственной регистрации актов гражданского состояния на территории Ржевского муниципального  района Тверской области»</t>
  </si>
  <si>
    <t>3320359302</t>
  </si>
  <si>
    <t>3330000000</t>
  </si>
  <si>
    <t>Подпрограмма  «Общественная безопасность, противодействие коррупции и профилактика правонарушений в Ржевском муниципальном районе"</t>
  </si>
  <si>
    <t>333012001Б</t>
  </si>
  <si>
    <t>3330110540</t>
  </si>
  <si>
    <t>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</si>
  <si>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3390000000</t>
  </si>
  <si>
    <t>339002001С</t>
  </si>
  <si>
    <t>339002002С</t>
  </si>
  <si>
    <t>Расходы, не включенные в муниципальные программы Ржевского муниципального района Тверской области</t>
  </si>
  <si>
    <t>Расходы на обеспечение деятельности представительных органов Ржевского муниципального района Тверской области</t>
  </si>
  <si>
    <t>999002004Ц</t>
  </si>
  <si>
    <t>Центральный аппарат представительных органов, не включенных в муниципальные программы Ржевского муниципального района Тверской области</t>
  </si>
  <si>
    <t>999002005Ц</t>
  </si>
  <si>
    <t>Руководитель контрольно-счетной палаты Ржевского муниципального района Тверской области</t>
  </si>
  <si>
    <t>2410410240</t>
  </si>
  <si>
    <t>Субсидии муниципальным общеобразовательным организациям на организацию отдыха детей в каникулярное время за счет областного бюджета</t>
  </si>
  <si>
    <t>24105S108Б</t>
  </si>
  <si>
    <t>Организация участия детей и подростков в социально-значимых региональных проектах  за счет муниципального бюджета</t>
  </si>
  <si>
    <t>2410511080</t>
  </si>
  <si>
    <t>Организация участия детей и подростков в социально-значимых региональных проектах</t>
  </si>
  <si>
    <t>2410610560</t>
  </si>
  <si>
    <t xml:space="preserve">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 педагогических работников, проживающим и работающим в сельских населенных пунктах </t>
  </si>
  <si>
    <t>2420110500</t>
  </si>
  <si>
    <t>2420310560</t>
  </si>
  <si>
    <t>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 педагогических работников дошкольных образовательных организаций, проживающим и работающим в сельских населенных пунктах</t>
  </si>
  <si>
    <t>2710110510</t>
  </si>
  <si>
    <t>27101R0820</t>
  </si>
  <si>
    <t>Обеспечение  предоставления жилых помещений детям - сиротам, детям, оставшимся без попечения родителей за счет федерального бюджета</t>
  </si>
  <si>
    <t xml:space="preserve">  Распределение бюджетных ассигнований бюджета Ржевского муниципального района Тверской области по целевым статьям (муниципальным программам Тверской области и непрограммным направлениям деятельности), группам видов расходов классификации расходов бюджетов на 2022 год и на плановый период 2023 и 2024 годов</t>
  </si>
  <si>
    <t>МП «Управление муниципальными финансами Ржевского муниципального района Тверской области на 2022 -2027 годы»</t>
  </si>
  <si>
    <t>251А255193</t>
  </si>
  <si>
    <t xml:space="preserve">Расходы на государственную поддержку отрасли культуры (в части оказания государственной поддержки лучшим сельским учреждениям культуры) </t>
  </si>
  <si>
    <t xml:space="preserve">Приложение № 7
к решению  от  22 декабря  2021 года № 94
«О бюджете Ржевского муниципального 
 района Тверской области на 2022 год
и на плановый период 2023 и 2024 годов» 
</t>
  </si>
  <si>
    <t>25101L5192</t>
  </si>
  <si>
    <t>Расходы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</si>
  <si>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275014003Б</t>
  </si>
  <si>
    <t>Обеспечение переданных полномочий по благоустройству и ремонту воинских захоронений</t>
  </si>
  <si>
    <t>3050000000</t>
  </si>
  <si>
    <t>Подпрограмма «Сельское хозяйство Ржевского муниципального района Тверской области"</t>
  </si>
  <si>
    <t>305012002Ж</t>
  </si>
  <si>
    <t>Субсидии на возмещение сельскохозяйственным товаропроизводителям части затрат на предотвращение выбытия из сельскохозяйственного оборота сельскохозяйственных угодий за счет проведения культуртехнических работ</t>
  </si>
  <si>
    <t>306024004И</t>
  </si>
  <si>
    <t>Обеспечение переданных полномочий по газификации Ржевского района</t>
  </si>
  <si>
    <t>2910410220</t>
  </si>
  <si>
    <t>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</si>
  <si>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29104S022Б</t>
  </si>
  <si>
    <t>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(местный бюджет)</t>
  </si>
  <si>
    <t>306021010И</t>
  </si>
  <si>
    <t>Развитие системы газоснабжения населенных пунктов Тверской области</t>
  </si>
  <si>
    <t>30602S010И</t>
  </si>
  <si>
    <t>Развитие системы газоснабжения населенных пунктов Тверской области (бюджет района)</t>
  </si>
  <si>
    <t>291042002Б</t>
  </si>
  <si>
    <t>Расходы по муниципальным контрактам (договорам) на авторский надзор, строительный контроль и прочие непредвиденные работы и затраты</t>
  </si>
  <si>
    <t>29104S105П</t>
  </si>
  <si>
    <t>Иные межбюджетные трансферты на ремонт дорог</t>
  </si>
  <si>
    <t>281031118Б</t>
  </si>
  <si>
    <t>Приобретение и установка детских игровых комплексов</t>
  </si>
  <si>
    <t>9940000000</t>
  </si>
  <si>
    <t>Отдельные мероприятия, не включенные в муниципальные программы Ржевского муниципального района Тверской области</t>
  </si>
  <si>
    <t>994001092В</t>
  </si>
  <si>
    <t>Иные межбюджетные трансферты на реализацию мероприятий по обращениям поступающим к депутатам Законодательного Собрания Тверской области</t>
  </si>
  <si>
    <t>3400000000</t>
  </si>
  <si>
    <t>МП «Развитие строительного комплекса и жилищного строительства Ржевского муниципального района  Тверской области на 2022 - 2027 годы"</t>
  </si>
  <si>
    <t>3410000000</t>
  </si>
  <si>
    <t>Подпрограмма  "Создание условий для увеличения объемов жилищного строительства"</t>
  </si>
  <si>
    <t>341022001Б</t>
  </si>
  <si>
    <t xml:space="preserve">Снос неиспользуемого, пустующего, пришедшего в негодность жилищного фонда </t>
  </si>
  <si>
    <t>252032001В</t>
  </si>
  <si>
    <t>Проведение капитального и текущего реомнта зданий и помещений организаций культуры</t>
  </si>
  <si>
    <t>252032002П</t>
  </si>
  <si>
    <t>Иные межбюджетные трансферты на капитальный и текущий ремонт учреждений культуры сельских поселений</t>
  </si>
  <si>
    <t>281032001П</t>
  </si>
  <si>
    <t>Иные межбюджетные трансферты на благоустройство территорий сельских поселений</t>
  </si>
  <si>
    <t>321022005П</t>
  </si>
  <si>
    <t>Иные межбюджетные трансферты на содержание казны Ржевского района</t>
  </si>
  <si>
    <t>306022003П</t>
  </si>
  <si>
    <t>Иные межбюджетные трансферты на развитие газификации территорий сельских поселений</t>
  </si>
  <si>
    <t>241021044В</t>
  </si>
  <si>
    <t>Укрепление материально-технической базы муниципальных общеобразовательных организаций</t>
  </si>
  <si>
    <t>24102S044В</t>
  </si>
  <si>
    <t>Укрепление материально-технической базы муниципальных общеобразовательных организаций (местный бюджет)</t>
  </si>
  <si>
    <t>306022003И</t>
  </si>
  <si>
    <t>Расходы на газификацию территории Ржевского района</t>
  </si>
  <si>
    <t>341F367484</t>
  </si>
  <si>
    <t>Обеспечение мероприятий по переселению граждан из аварийного жилищного фонда за счет средств областного бюджета Тверской области с привленением средств государственной корпорации -Фонда содействия реформированию жилишно-коммунального хозяйства</t>
  </si>
  <si>
    <t>341F367483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</si>
  <si>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жилишно-коммунального хозяйства</t>
  </si>
  <si>
    <t>242011139Г</t>
  </si>
  <si>
    <t xml:space="preserve">  Осуществление единовременной выплаты к началу учебного года работникам муниципальных образовательных организаций (дошкольное образование)</t>
  </si>
  <si>
    <t>24201S139Г</t>
  </si>
  <si>
    <t xml:space="preserve"> Осуществление единовременной выплаты к началу учебного года работникам муниципальных образовательных организаций (софинансирование на дошкольное образование)</t>
  </si>
  <si>
    <t>241011139Г</t>
  </si>
  <si>
    <t>Осуществление единовременной выплаты к началу учебного года работникам муниципальных образовательных организаций (общее образование)</t>
  </si>
  <si>
    <t>24101S139Г</t>
  </si>
  <si>
    <t>Осуществление единовременной выплаты к началу учебного года работникам муниципальных образовательных организаций (софинансирование на общее образование)</t>
  </si>
  <si>
    <t>251031139Г</t>
  </si>
  <si>
    <t xml:space="preserve"> Осуществление единовременной выплаты к началу учебного года работникам муниципальных образовательных организаций (дополнительное образование)</t>
  </si>
  <si>
    <t>25103S139Г</t>
  </si>
  <si>
    <t>Осуществление единовременной выплаты к началу учебного года работникам муниципальных образовательных организаций (софинансирование на дополнительное образование)</t>
  </si>
  <si>
    <t>271012002Б</t>
  </si>
  <si>
    <t>Проведение акций повышающих имидж семьи</t>
  </si>
  <si>
    <r>
      <t xml:space="preserve">Приложение № 6 
</t>
    </r>
    <r>
      <rPr>
        <sz val="10"/>
        <color theme="1"/>
        <rFont val="Arial"/>
        <family val="2"/>
        <charset val="204"/>
      </rPr>
      <t>к решению Думы  Ржевского муниципального
округа Тверской области от 29 декабря 2022 г № 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</si>
</sst>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0" fillId="0" borderId="4">
      <alignment vertical="top" wrapText="1"/>
    </xf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49" fontId="9" fillId="0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3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49" fontId="8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1" fillId="0" borderId="4" xfId="2" applyNumberFormat="1" applyFont="1" applyProtection="1">
      <alignment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8" fillId="2" borderId="0" xfId="1" applyFont="1" applyFill="1" applyAlignment="1">
      <alignment horizontal="right" vertical="top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xl37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3"/>
  <sheetViews>
    <sheetView tabSelected="1" workbookViewId="0">
      <selection activeCell="A2" sqref="A2:F2"/>
    </sheetView>
  </sheetViews>
  <sheetFormatPr defaultRowHeight="15" x14ac:dyDescent="0.25"/>
  <cols>
    <col min="1" max="1" width="12.85546875" customWidth="1"/>
    <col min="2" max="2" width="5.140625" customWidth="1"/>
    <col min="3" max="3" width="25.140625" customWidth="1"/>
    <col min="4" max="4" width="15.140625" customWidth="1"/>
    <col min="5" max="5" width="13.28515625" customWidth="1"/>
    <col min="6" max="6" width="15.7109375" customWidth="1"/>
    <col min="7" max="7" width="12.5703125" customWidth="1"/>
  </cols>
  <sheetData>
    <row r="1" spans="1:6" ht="51" customHeight="1" x14ac:dyDescent="0.25">
      <c r="A1" s="41" t="s">
        <v>392</v>
      </c>
      <c r="B1" s="42"/>
      <c r="C1" s="42"/>
      <c r="D1" s="42"/>
      <c r="E1" s="42"/>
      <c r="F1" s="42"/>
    </row>
    <row r="2" spans="1:6" ht="70.5" customHeight="1" x14ac:dyDescent="0.25">
      <c r="A2" s="43" t="s">
        <v>323</v>
      </c>
      <c r="B2" s="43"/>
      <c r="C2" s="43"/>
      <c r="D2" s="43"/>
      <c r="E2" s="43"/>
      <c r="F2" s="44"/>
    </row>
    <row r="3" spans="1:6" ht="101.25" customHeight="1" x14ac:dyDescent="0.25">
      <c r="A3" s="47" t="s">
        <v>319</v>
      </c>
      <c r="B3" s="48"/>
      <c r="C3" s="48"/>
      <c r="D3" s="48"/>
      <c r="E3" s="48"/>
      <c r="F3" s="48"/>
    </row>
    <row r="4" spans="1:6" ht="6.75" customHeight="1" x14ac:dyDescent="0.25">
      <c r="A4" s="1"/>
    </row>
    <row r="5" spans="1:6" x14ac:dyDescent="0.25">
      <c r="A5" s="45" t="s">
        <v>0</v>
      </c>
      <c r="B5" s="45" t="s">
        <v>1</v>
      </c>
      <c r="C5" s="45" t="s">
        <v>2</v>
      </c>
      <c r="D5" s="46" t="s">
        <v>80</v>
      </c>
      <c r="E5" s="46"/>
      <c r="F5" s="46"/>
    </row>
    <row r="6" spans="1:6" x14ac:dyDescent="0.25">
      <c r="A6" s="45"/>
      <c r="B6" s="45"/>
      <c r="C6" s="45"/>
      <c r="D6" s="5" t="s">
        <v>3</v>
      </c>
      <c r="E6" s="5" t="s">
        <v>81</v>
      </c>
      <c r="F6" s="5" t="s">
        <v>85</v>
      </c>
    </row>
    <row r="7" spans="1:6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6" ht="22.5" customHeight="1" x14ac:dyDescent="0.25">
      <c r="A8" s="5"/>
      <c r="B8" s="5"/>
      <c r="C8" s="2" t="s">
        <v>4</v>
      </c>
      <c r="D8" s="40">
        <f>D9+D92+D141+D145+D179+D232+D263+D290+D303+D325+D346+D354</f>
        <v>492269.09500000003</v>
      </c>
      <c r="E8" s="40">
        <f>E9+E92+E141+E145+E179+E232+E263+E290+E303+E325+E346+E354</f>
        <v>327996.50699999993</v>
      </c>
      <c r="F8" s="40">
        <f>F9+F92+F141+F145+F179+F232+F263+F290+F303+F325+F346+F354</f>
        <v>308372.38299999991</v>
      </c>
    </row>
    <row r="9" spans="1:6" ht="81.75" customHeight="1" x14ac:dyDescent="0.25">
      <c r="A9" s="14" t="s">
        <v>86</v>
      </c>
      <c r="B9" s="14"/>
      <c r="C9" s="13" t="s">
        <v>87</v>
      </c>
      <c r="D9" s="37">
        <f>D10+D54+D74+D77</f>
        <v>227694.28309000001</v>
      </c>
      <c r="E9" s="11">
        <f t="shared" ref="E9:F9" si="0">E10+E54+E74+E77</f>
        <v>203309.51399999997</v>
      </c>
      <c r="F9" s="11">
        <f t="shared" si="0"/>
        <v>186207.46099999995</v>
      </c>
    </row>
    <row r="10" spans="1:6" ht="38.25" x14ac:dyDescent="0.25">
      <c r="A10" s="3" t="s">
        <v>90</v>
      </c>
      <c r="B10" s="3"/>
      <c r="C10" s="4" t="s">
        <v>5</v>
      </c>
      <c r="D10" s="36">
        <f>D11+D13+D15+D17+D19+D21+D23+D25+D27+D29+D31+D33+D35+D37+D39+D41+D43+D46+D48+D50+D52</f>
        <v>174834.08142</v>
      </c>
      <c r="E10" s="36">
        <f t="shared" ref="E10:F10" si="1">E11+E13+E15+E17+E19+E21+E23+E25+E27+E29+E31+E33+E35+E37+E39+E41+E43+E46+E48+E50+E52</f>
        <v>159050.41999999998</v>
      </c>
      <c r="F10" s="36">
        <f t="shared" si="1"/>
        <v>145166.62099999998</v>
      </c>
    </row>
    <row r="11" spans="1:6" ht="177.75" customHeight="1" x14ac:dyDescent="0.25">
      <c r="A11" s="16" t="s">
        <v>88</v>
      </c>
      <c r="B11" s="8"/>
      <c r="C11" s="4" t="s">
        <v>89</v>
      </c>
      <c r="D11" s="6">
        <f>D12</f>
        <v>89889.2</v>
      </c>
      <c r="E11" s="6">
        <f t="shared" ref="E11:F11" si="2">E12</f>
        <v>89889.2</v>
      </c>
      <c r="F11" s="6">
        <f t="shared" si="2"/>
        <v>89889.2</v>
      </c>
    </row>
    <row r="12" spans="1:6" ht="63.75" x14ac:dyDescent="0.25">
      <c r="A12" s="16" t="s">
        <v>88</v>
      </c>
      <c r="B12" s="3">
        <v>600</v>
      </c>
      <c r="C12" s="4" t="s">
        <v>6</v>
      </c>
      <c r="D12" s="6">
        <v>89889.2</v>
      </c>
      <c r="E12" s="6">
        <v>89889.2</v>
      </c>
      <c r="F12" s="6">
        <v>89889.2</v>
      </c>
    </row>
    <row r="13" spans="1:6" ht="89.25" x14ac:dyDescent="0.25">
      <c r="A13" s="8" t="s">
        <v>91</v>
      </c>
      <c r="B13" s="8"/>
      <c r="C13" s="4" t="s">
        <v>92</v>
      </c>
      <c r="D13" s="6">
        <f>D14</f>
        <v>53758.090819999998</v>
      </c>
      <c r="E13" s="6">
        <f t="shared" ref="E13:F13" si="3">E14</f>
        <v>34752.747000000003</v>
      </c>
      <c r="F13" s="6">
        <f t="shared" si="3"/>
        <v>33806.148000000001</v>
      </c>
    </row>
    <row r="14" spans="1:6" ht="63.75" x14ac:dyDescent="0.25">
      <c r="A14" s="8" t="s">
        <v>91</v>
      </c>
      <c r="B14" s="8">
        <v>600</v>
      </c>
      <c r="C14" s="4" t="s">
        <v>6</v>
      </c>
      <c r="D14" s="6">
        <v>53758.090819999998</v>
      </c>
      <c r="E14" s="6">
        <v>34752.747000000003</v>
      </c>
      <c r="F14" s="6">
        <v>33806.148000000001</v>
      </c>
    </row>
    <row r="15" spans="1:6" ht="102" x14ac:dyDescent="0.25">
      <c r="A15" s="8" t="s">
        <v>382</v>
      </c>
      <c r="B15" s="8"/>
      <c r="C15" s="4" t="s">
        <v>383</v>
      </c>
      <c r="D15" s="6">
        <f>D16</f>
        <v>548.57641999999998</v>
      </c>
      <c r="E15" s="6">
        <f t="shared" ref="E15:F15" si="4">E16</f>
        <v>0</v>
      </c>
      <c r="F15" s="6">
        <f t="shared" si="4"/>
        <v>0</v>
      </c>
    </row>
    <row r="16" spans="1:6" ht="63.75" x14ac:dyDescent="0.25">
      <c r="A16" s="8" t="s">
        <v>382</v>
      </c>
      <c r="B16" s="8">
        <v>600</v>
      </c>
      <c r="C16" s="4" t="s">
        <v>6</v>
      </c>
      <c r="D16" s="6">
        <v>548.57641999999998</v>
      </c>
      <c r="E16" s="6">
        <v>0</v>
      </c>
      <c r="F16" s="6">
        <v>0</v>
      </c>
    </row>
    <row r="17" spans="1:6" ht="114.75" x14ac:dyDescent="0.25">
      <c r="A17" s="8" t="s">
        <v>384</v>
      </c>
      <c r="B17" s="8"/>
      <c r="C17" s="35" t="s">
        <v>385</v>
      </c>
      <c r="D17" s="6">
        <f>D18</f>
        <v>5.5411799999999998</v>
      </c>
      <c r="E17" s="6">
        <f t="shared" ref="E17:F17" si="5">E18</f>
        <v>0</v>
      </c>
      <c r="F17" s="6">
        <f t="shared" si="5"/>
        <v>0</v>
      </c>
    </row>
    <row r="18" spans="1:6" ht="63.75" x14ac:dyDescent="0.25">
      <c r="A18" s="8" t="s">
        <v>384</v>
      </c>
      <c r="B18" s="8">
        <v>600</v>
      </c>
      <c r="C18" s="4" t="s">
        <v>6</v>
      </c>
      <c r="D18" s="6">
        <v>5.5411799999999998</v>
      </c>
      <c r="E18" s="6">
        <v>0</v>
      </c>
      <c r="F18" s="6">
        <v>0</v>
      </c>
    </row>
    <row r="19" spans="1:6" ht="89.25" x14ac:dyDescent="0.25">
      <c r="A19" s="8" t="s">
        <v>93</v>
      </c>
      <c r="B19" s="8"/>
      <c r="C19" s="4" t="s">
        <v>82</v>
      </c>
      <c r="D19" s="30">
        <f>D20</f>
        <v>990.81500000000005</v>
      </c>
      <c r="E19" s="30">
        <f t="shared" ref="E19:F19" si="6">E20</f>
        <v>0</v>
      </c>
      <c r="F19" s="30">
        <f t="shared" si="6"/>
        <v>0</v>
      </c>
    </row>
    <row r="20" spans="1:6" ht="63.75" x14ac:dyDescent="0.25">
      <c r="A20" s="8" t="s">
        <v>93</v>
      </c>
      <c r="B20" s="8">
        <v>600</v>
      </c>
      <c r="C20" s="4" t="s">
        <v>6</v>
      </c>
      <c r="D20" s="30">
        <v>990.81500000000005</v>
      </c>
      <c r="E20" s="30">
        <v>0</v>
      </c>
      <c r="F20" s="30">
        <v>0</v>
      </c>
    </row>
    <row r="21" spans="1:6" ht="89.25" x14ac:dyDescent="0.25">
      <c r="A21" s="16" t="s">
        <v>220</v>
      </c>
      <c r="B21" s="8"/>
      <c r="C21" s="4" t="s">
        <v>221</v>
      </c>
      <c r="D21" s="30">
        <f>D22</f>
        <v>804.85199999999998</v>
      </c>
      <c r="E21" s="30">
        <f t="shared" ref="E21:F21" si="7">E22</f>
        <v>0</v>
      </c>
      <c r="F21" s="30">
        <f t="shared" si="7"/>
        <v>0</v>
      </c>
    </row>
    <row r="22" spans="1:6" ht="63.75" x14ac:dyDescent="0.25">
      <c r="A22" s="16" t="s">
        <v>220</v>
      </c>
      <c r="B22" s="8">
        <v>600</v>
      </c>
      <c r="C22" s="4" t="s">
        <v>6</v>
      </c>
      <c r="D22" s="30">
        <v>804.85199999999998</v>
      </c>
      <c r="E22" s="30">
        <v>0</v>
      </c>
      <c r="F22" s="30">
        <v>0</v>
      </c>
    </row>
    <row r="23" spans="1:6" ht="76.5" x14ac:dyDescent="0.25">
      <c r="A23" s="8" t="s">
        <v>94</v>
      </c>
      <c r="B23" s="8"/>
      <c r="C23" s="7" t="s">
        <v>9</v>
      </c>
      <c r="D23" s="6">
        <f>D24</f>
        <v>3792.8440000000001</v>
      </c>
      <c r="E23" s="6">
        <f t="shared" ref="E23:F23" si="8">E24</f>
        <v>0</v>
      </c>
      <c r="F23" s="6">
        <f t="shared" si="8"/>
        <v>0</v>
      </c>
    </row>
    <row r="24" spans="1:6" ht="63.75" x14ac:dyDescent="0.25">
      <c r="A24" s="8" t="s">
        <v>94</v>
      </c>
      <c r="B24" s="8">
        <v>600</v>
      </c>
      <c r="C24" s="4" t="s">
        <v>6</v>
      </c>
      <c r="D24" s="6">
        <v>3792.8440000000001</v>
      </c>
      <c r="E24" s="6">
        <v>0</v>
      </c>
      <c r="F24" s="6">
        <v>0</v>
      </c>
    </row>
    <row r="25" spans="1:6" ht="76.5" x14ac:dyDescent="0.25">
      <c r="A25" s="16" t="s">
        <v>95</v>
      </c>
      <c r="B25" s="8"/>
      <c r="C25" s="4" t="s">
        <v>7</v>
      </c>
      <c r="D25" s="6">
        <f>D26</f>
        <v>2092.8000000000002</v>
      </c>
      <c r="E25" s="6">
        <f t="shared" ref="E25:F25" si="9">E26</f>
        <v>2092.8000000000002</v>
      </c>
      <c r="F25" s="6">
        <f t="shared" si="9"/>
        <v>2092.8000000000002</v>
      </c>
    </row>
    <row r="26" spans="1:6" ht="63.75" x14ac:dyDescent="0.25">
      <c r="A26" s="16" t="s">
        <v>95</v>
      </c>
      <c r="B26" s="8">
        <v>600</v>
      </c>
      <c r="C26" s="4" t="s">
        <v>6</v>
      </c>
      <c r="D26" s="6">
        <v>2092.8000000000002</v>
      </c>
      <c r="E26" s="6">
        <v>2092.8000000000002</v>
      </c>
      <c r="F26" s="6">
        <v>2092.8000000000002</v>
      </c>
    </row>
    <row r="27" spans="1:6" ht="76.5" x14ac:dyDescent="0.25">
      <c r="A27" s="8" t="s">
        <v>96</v>
      </c>
      <c r="B27" s="8"/>
      <c r="C27" s="4" t="s">
        <v>8</v>
      </c>
      <c r="D27" s="6">
        <f>D28</f>
        <v>7467</v>
      </c>
      <c r="E27" s="6">
        <f t="shared" ref="E27:F27" si="10">E28</f>
        <v>5132</v>
      </c>
      <c r="F27" s="6">
        <f t="shared" si="10"/>
        <v>5132</v>
      </c>
    </row>
    <row r="28" spans="1:6" ht="63.75" x14ac:dyDescent="0.25">
      <c r="A28" s="8" t="s">
        <v>96</v>
      </c>
      <c r="B28" s="8">
        <v>600</v>
      </c>
      <c r="C28" s="4" t="s">
        <v>6</v>
      </c>
      <c r="D28" s="6">
        <v>7467</v>
      </c>
      <c r="E28" s="6">
        <v>5132</v>
      </c>
      <c r="F28" s="6">
        <v>5132</v>
      </c>
    </row>
    <row r="29" spans="1:6" ht="102" x14ac:dyDescent="0.25">
      <c r="A29" s="16" t="s">
        <v>97</v>
      </c>
      <c r="B29" s="8"/>
      <c r="C29" s="4" t="s">
        <v>98</v>
      </c>
      <c r="D29" s="6">
        <f>D30</f>
        <v>3742.1170000000002</v>
      </c>
      <c r="E29" s="6">
        <f t="shared" ref="E29:F29" si="11">E30</f>
        <v>3684.9169999999999</v>
      </c>
      <c r="F29" s="6">
        <f t="shared" si="11"/>
        <v>3777.817</v>
      </c>
    </row>
    <row r="30" spans="1:6" ht="63.75" x14ac:dyDescent="0.25">
      <c r="A30" s="16" t="s">
        <v>97</v>
      </c>
      <c r="B30" s="8">
        <v>600</v>
      </c>
      <c r="C30" s="4" t="s">
        <v>6</v>
      </c>
      <c r="D30" s="6">
        <v>3742.1170000000002</v>
      </c>
      <c r="E30" s="6">
        <v>3684.9169999999999</v>
      </c>
      <c r="F30" s="6">
        <v>3777.817</v>
      </c>
    </row>
    <row r="31" spans="1:6" ht="102" x14ac:dyDescent="0.25">
      <c r="A31" s="8" t="s">
        <v>99</v>
      </c>
      <c r="B31" s="8"/>
      <c r="C31" s="4" t="s">
        <v>83</v>
      </c>
      <c r="D31" s="6">
        <f>D32</f>
        <v>7421.4</v>
      </c>
      <c r="E31" s="6">
        <f t="shared" ref="E31:F31" si="12">E32</f>
        <v>7421.4</v>
      </c>
      <c r="F31" s="6">
        <f t="shared" si="12"/>
        <v>7421.4</v>
      </c>
    </row>
    <row r="32" spans="1:6" ht="63.75" x14ac:dyDescent="0.25">
      <c r="A32" s="8" t="s">
        <v>99</v>
      </c>
      <c r="B32" s="8">
        <v>600</v>
      </c>
      <c r="C32" s="4" t="s">
        <v>6</v>
      </c>
      <c r="D32" s="6">
        <v>7421.4</v>
      </c>
      <c r="E32" s="6">
        <v>7421.4</v>
      </c>
      <c r="F32" s="6">
        <v>7421.4</v>
      </c>
    </row>
    <row r="33" spans="1:6" ht="102" x14ac:dyDescent="0.25">
      <c r="A33" s="8" t="s">
        <v>100</v>
      </c>
      <c r="B33" s="8"/>
      <c r="C33" s="4" t="s">
        <v>101</v>
      </c>
      <c r="D33" s="6">
        <f>D34</f>
        <v>937.93</v>
      </c>
      <c r="E33" s="6">
        <f t="shared" ref="E33:F33" si="13">E34</f>
        <v>0</v>
      </c>
      <c r="F33" s="6">
        <f t="shared" si="13"/>
        <v>0</v>
      </c>
    </row>
    <row r="34" spans="1:6" ht="63.75" x14ac:dyDescent="0.25">
      <c r="A34" s="8" t="s">
        <v>100</v>
      </c>
      <c r="B34" s="8">
        <v>600</v>
      </c>
      <c r="C34" s="4" t="s">
        <v>6</v>
      </c>
      <c r="D34" s="6">
        <v>937.93</v>
      </c>
      <c r="E34" s="6">
        <v>0</v>
      </c>
      <c r="F34" s="6">
        <v>0</v>
      </c>
    </row>
    <row r="35" spans="1:6" ht="63.75" x14ac:dyDescent="0.25">
      <c r="A35" s="8" t="s">
        <v>368</v>
      </c>
      <c r="B35" s="8"/>
      <c r="C35" s="7" t="s">
        <v>369</v>
      </c>
      <c r="D35" s="6">
        <f>D36</f>
        <v>0</v>
      </c>
      <c r="E35" s="6">
        <f t="shared" ref="E35:F35" si="14">E36</f>
        <v>10411</v>
      </c>
      <c r="F35" s="6">
        <f t="shared" si="14"/>
        <v>0</v>
      </c>
    </row>
    <row r="36" spans="1:6" ht="63.75" x14ac:dyDescent="0.25">
      <c r="A36" s="8" t="s">
        <v>368</v>
      </c>
      <c r="B36" s="8">
        <v>600</v>
      </c>
      <c r="C36" s="4" t="s">
        <v>6</v>
      </c>
      <c r="D36" s="6">
        <v>0</v>
      </c>
      <c r="E36" s="6">
        <v>10411</v>
      </c>
      <c r="F36" s="6">
        <v>0</v>
      </c>
    </row>
    <row r="37" spans="1:6" ht="76.5" x14ac:dyDescent="0.25">
      <c r="A37" s="8" t="s">
        <v>370</v>
      </c>
      <c r="B37" s="8"/>
      <c r="C37" s="7" t="s">
        <v>371</v>
      </c>
      <c r="D37" s="6">
        <f>D38</f>
        <v>0</v>
      </c>
      <c r="E37" s="6">
        <f t="shared" ref="E37:F37" si="15">E38</f>
        <v>2619.1</v>
      </c>
      <c r="F37" s="6">
        <f t="shared" si="15"/>
        <v>0</v>
      </c>
    </row>
    <row r="38" spans="1:6" ht="63.75" x14ac:dyDescent="0.25">
      <c r="A38" s="8" t="s">
        <v>370</v>
      </c>
      <c r="B38" s="8">
        <v>600</v>
      </c>
      <c r="C38" s="4" t="s">
        <v>6</v>
      </c>
      <c r="D38" s="6">
        <v>0</v>
      </c>
      <c r="E38" s="6">
        <v>2619.1</v>
      </c>
      <c r="F38" s="6">
        <v>0</v>
      </c>
    </row>
    <row r="39" spans="1:6" ht="89.25" x14ac:dyDescent="0.25">
      <c r="A39" s="8" t="s">
        <v>115</v>
      </c>
      <c r="B39" s="8"/>
      <c r="C39" s="4" t="s">
        <v>10</v>
      </c>
      <c r="D39" s="6">
        <f>D40</f>
        <v>438.786</v>
      </c>
      <c r="E39" s="6">
        <f t="shared" ref="E39:F39" si="16">E40</f>
        <v>438.786</v>
      </c>
      <c r="F39" s="6">
        <f t="shared" si="16"/>
        <v>438.786</v>
      </c>
    </row>
    <row r="40" spans="1:6" ht="63.75" x14ac:dyDescent="0.25">
      <c r="A40" s="8" t="s">
        <v>115</v>
      </c>
      <c r="B40" s="8">
        <v>600</v>
      </c>
      <c r="C40" s="4" t="s">
        <v>6</v>
      </c>
      <c r="D40" s="6">
        <v>438.786</v>
      </c>
      <c r="E40" s="6">
        <v>438.786</v>
      </c>
      <c r="F40" s="6">
        <v>438.786</v>
      </c>
    </row>
    <row r="41" spans="1:6" ht="76.5" x14ac:dyDescent="0.25">
      <c r="A41" s="16" t="s">
        <v>305</v>
      </c>
      <c r="B41" s="8"/>
      <c r="C41" s="4" t="s">
        <v>306</v>
      </c>
      <c r="D41" s="6">
        <f>D42</f>
        <v>434.3</v>
      </c>
      <c r="E41" s="6">
        <f t="shared" ref="E41:F41" si="17">E42</f>
        <v>434.3</v>
      </c>
      <c r="F41" s="6">
        <f t="shared" si="17"/>
        <v>434.3</v>
      </c>
    </row>
    <row r="42" spans="1:6" ht="63.75" x14ac:dyDescent="0.25">
      <c r="A42" s="16" t="s">
        <v>305</v>
      </c>
      <c r="B42" s="8">
        <v>600</v>
      </c>
      <c r="C42" s="4" t="s">
        <v>6</v>
      </c>
      <c r="D42" s="6">
        <v>434.3</v>
      </c>
      <c r="E42" s="6">
        <v>434.3</v>
      </c>
      <c r="F42" s="6">
        <v>434.3</v>
      </c>
    </row>
    <row r="43" spans="1:6" ht="38.25" x14ac:dyDescent="0.25">
      <c r="A43" s="8" t="s">
        <v>116</v>
      </c>
      <c r="B43" s="17"/>
      <c r="C43" s="4" t="s">
        <v>11</v>
      </c>
      <c r="D43" s="6">
        <f>D44+D45</f>
        <v>235.65899999999999</v>
      </c>
      <c r="E43" s="6">
        <f t="shared" ref="E43:F43" si="18">E44+E45</f>
        <v>0</v>
      </c>
      <c r="F43" s="6">
        <f t="shared" si="18"/>
        <v>0</v>
      </c>
    </row>
    <row r="44" spans="1:6" ht="51" x14ac:dyDescent="0.25">
      <c r="A44" s="8" t="s">
        <v>116</v>
      </c>
      <c r="B44" s="8">
        <v>200</v>
      </c>
      <c r="C44" s="4" t="s">
        <v>13</v>
      </c>
      <c r="D44" s="6">
        <v>155.65899999999999</v>
      </c>
      <c r="E44" s="6">
        <v>0</v>
      </c>
      <c r="F44" s="6">
        <v>0</v>
      </c>
    </row>
    <row r="45" spans="1:6" ht="63.75" x14ac:dyDescent="0.25">
      <c r="A45" s="8" t="s">
        <v>116</v>
      </c>
      <c r="B45" s="8">
        <v>600</v>
      </c>
      <c r="C45" s="4" t="s">
        <v>6</v>
      </c>
      <c r="D45" s="6">
        <v>80</v>
      </c>
      <c r="E45" s="6">
        <v>0</v>
      </c>
      <c r="F45" s="6">
        <v>0</v>
      </c>
    </row>
    <row r="46" spans="1:6" ht="63.75" x14ac:dyDescent="0.25">
      <c r="A46" s="8" t="s">
        <v>307</v>
      </c>
      <c r="B46" s="8"/>
      <c r="C46" s="4" t="s">
        <v>308</v>
      </c>
      <c r="D46" s="6">
        <f>D47</f>
        <v>13.97</v>
      </c>
      <c r="E46" s="6">
        <f t="shared" ref="E46:F46" si="19">E47</f>
        <v>13.97</v>
      </c>
      <c r="F46" s="6">
        <f t="shared" si="19"/>
        <v>13.97</v>
      </c>
    </row>
    <row r="47" spans="1:6" ht="51" x14ac:dyDescent="0.25">
      <c r="A47" s="8" t="s">
        <v>307</v>
      </c>
      <c r="B47" s="8">
        <v>200</v>
      </c>
      <c r="C47" s="4" t="s">
        <v>13</v>
      </c>
      <c r="D47" s="6">
        <v>13.97</v>
      </c>
      <c r="E47" s="6">
        <v>13.97</v>
      </c>
      <c r="F47" s="6">
        <v>13.97</v>
      </c>
    </row>
    <row r="48" spans="1:6" ht="51" x14ac:dyDescent="0.25">
      <c r="A48" s="8" t="s">
        <v>309</v>
      </c>
      <c r="B48" s="8"/>
      <c r="C48" s="4" t="s">
        <v>310</v>
      </c>
      <c r="D48" s="6">
        <f>D49</f>
        <v>68.2</v>
      </c>
      <c r="E48" s="6">
        <f t="shared" ref="E48:F48" si="20">E49</f>
        <v>68.2</v>
      </c>
      <c r="F48" s="6">
        <f t="shared" si="20"/>
        <v>68.2</v>
      </c>
    </row>
    <row r="49" spans="1:6" ht="51" x14ac:dyDescent="0.25">
      <c r="A49" s="8" t="s">
        <v>309</v>
      </c>
      <c r="B49" s="8">
        <v>200</v>
      </c>
      <c r="C49" s="4" t="s">
        <v>13</v>
      </c>
      <c r="D49" s="6">
        <v>68.2</v>
      </c>
      <c r="E49" s="6">
        <v>68.2</v>
      </c>
      <c r="F49" s="6">
        <v>68.2</v>
      </c>
    </row>
    <row r="50" spans="1:6" ht="51" x14ac:dyDescent="0.25">
      <c r="A50" s="8" t="s">
        <v>113</v>
      </c>
      <c r="B50" s="8"/>
      <c r="C50" s="4" t="s">
        <v>14</v>
      </c>
      <c r="D50" s="6">
        <f>D51</f>
        <v>100</v>
      </c>
      <c r="E50" s="6">
        <f t="shared" ref="E50:F50" si="21">E51</f>
        <v>0</v>
      </c>
      <c r="F50" s="6">
        <f t="shared" si="21"/>
        <v>0</v>
      </c>
    </row>
    <row r="51" spans="1:6" ht="63.75" x14ac:dyDescent="0.25">
      <c r="A51" s="8" t="s">
        <v>113</v>
      </c>
      <c r="B51" s="8">
        <v>600</v>
      </c>
      <c r="C51" s="4" t="s">
        <v>6</v>
      </c>
      <c r="D51" s="6">
        <v>100</v>
      </c>
      <c r="E51" s="6">
        <v>0</v>
      </c>
      <c r="F51" s="6">
        <v>0</v>
      </c>
    </row>
    <row r="52" spans="1:6" ht="165.75" x14ac:dyDescent="0.25">
      <c r="A52" s="16" t="s">
        <v>311</v>
      </c>
      <c r="B52" s="8"/>
      <c r="C52" s="4" t="s">
        <v>312</v>
      </c>
      <c r="D52" s="6">
        <f>D53</f>
        <v>2092</v>
      </c>
      <c r="E52" s="6">
        <f t="shared" ref="E52:F52" si="22">E53</f>
        <v>2092</v>
      </c>
      <c r="F52" s="6">
        <f t="shared" si="22"/>
        <v>2092</v>
      </c>
    </row>
    <row r="53" spans="1:6" ht="25.5" x14ac:dyDescent="0.25">
      <c r="A53" s="16" t="s">
        <v>311</v>
      </c>
      <c r="B53" s="8">
        <v>300</v>
      </c>
      <c r="C53" s="4" t="s">
        <v>15</v>
      </c>
      <c r="D53" s="6">
        <v>2092</v>
      </c>
      <c r="E53" s="6">
        <v>2092</v>
      </c>
      <c r="F53" s="6">
        <v>2092</v>
      </c>
    </row>
    <row r="54" spans="1:6" ht="51" x14ac:dyDescent="0.25">
      <c r="A54" s="3" t="s">
        <v>104</v>
      </c>
      <c r="B54" s="3"/>
      <c r="C54" s="4" t="s">
        <v>16</v>
      </c>
      <c r="D54" s="6">
        <f>D55+D58+D60+D62+D64+D66+D68+D70+D72</f>
        <v>39447.495670000004</v>
      </c>
      <c r="E54" s="6">
        <f t="shared" ref="E54:F54" si="23">E55+E58+E60+E62+E64+E66+E68+E70+E72</f>
        <v>30862.260999999999</v>
      </c>
      <c r="F54" s="6">
        <f t="shared" si="23"/>
        <v>29244.006999999998</v>
      </c>
    </row>
    <row r="55" spans="1:6" ht="114.75" x14ac:dyDescent="0.25">
      <c r="A55" s="8" t="s">
        <v>313</v>
      </c>
      <c r="B55" s="8"/>
      <c r="C55" s="4" t="s">
        <v>17</v>
      </c>
      <c r="D55" s="6">
        <f>D56+D57</f>
        <v>1220.5999999999999</v>
      </c>
      <c r="E55" s="6">
        <f t="shared" ref="E55:F55" si="24">E56+E57</f>
        <v>1220.5999999999999</v>
      </c>
      <c r="F55" s="6">
        <f t="shared" si="24"/>
        <v>1220.5999999999999</v>
      </c>
    </row>
    <row r="56" spans="1:6" ht="51" x14ac:dyDescent="0.25">
      <c r="A56" s="8" t="s">
        <v>313</v>
      </c>
      <c r="B56" s="8">
        <v>200</v>
      </c>
      <c r="C56" s="4" t="s">
        <v>13</v>
      </c>
      <c r="D56" s="6">
        <v>20.6</v>
      </c>
      <c r="E56" s="6">
        <v>15.6</v>
      </c>
      <c r="F56" s="6">
        <v>15.6</v>
      </c>
    </row>
    <row r="57" spans="1:6" ht="25.5" x14ac:dyDescent="0.25">
      <c r="A57" s="8" t="s">
        <v>313</v>
      </c>
      <c r="B57" s="3">
        <v>300</v>
      </c>
      <c r="C57" s="4" t="s">
        <v>15</v>
      </c>
      <c r="D57" s="6">
        <v>1200</v>
      </c>
      <c r="E57" s="6">
        <v>1205</v>
      </c>
      <c r="F57" s="6">
        <v>1205</v>
      </c>
    </row>
    <row r="58" spans="1:6" ht="140.25" x14ac:dyDescent="0.25">
      <c r="A58" s="16" t="s">
        <v>105</v>
      </c>
      <c r="B58" s="8"/>
      <c r="C58" s="4" t="s">
        <v>106</v>
      </c>
      <c r="D58" s="6">
        <f>D59</f>
        <v>14737.4</v>
      </c>
      <c r="E58" s="6">
        <f t="shared" ref="E58:F58" si="25">E59</f>
        <v>14126.5</v>
      </c>
      <c r="F58" s="6">
        <f t="shared" si="25"/>
        <v>14126.5</v>
      </c>
    </row>
    <row r="59" spans="1:6" ht="63.75" x14ac:dyDescent="0.25">
      <c r="A59" s="16" t="s">
        <v>105</v>
      </c>
      <c r="B59" s="8">
        <v>600</v>
      </c>
      <c r="C59" s="4" t="s">
        <v>6</v>
      </c>
      <c r="D59" s="6">
        <v>14737.4</v>
      </c>
      <c r="E59" s="6">
        <v>14126.5</v>
      </c>
      <c r="F59" s="6">
        <v>14126.5</v>
      </c>
    </row>
    <row r="60" spans="1:6" ht="71.25" customHeight="1" x14ac:dyDescent="0.25">
      <c r="A60" s="8" t="s">
        <v>107</v>
      </c>
      <c r="B60" s="8"/>
      <c r="C60" s="4" t="s">
        <v>108</v>
      </c>
      <c r="D60" s="6">
        <f>D61</f>
        <v>21216.062669999999</v>
      </c>
      <c r="E60" s="6">
        <f t="shared" ref="E60:F60" si="26">E61</f>
        <v>15033.161</v>
      </c>
      <c r="F60" s="6">
        <f t="shared" si="26"/>
        <v>13414.906999999999</v>
      </c>
    </row>
    <row r="61" spans="1:6" ht="63.75" x14ac:dyDescent="0.25">
      <c r="A61" s="8" t="s">
        <v>107</v>
      </c>
      <c r="B61" s="8">
        <v>600</v>
      </c>
      <c r="C61" s="4" t="s">
        <v>6</v>
      </c>
      <c r="D61" s="6">
        <v>21216.062669999999</v>
      </c>
      <c r="E61" s="6">
        <v>15033.161</v>
      </c>
      <c r="F61" s="6">
        <v>13414.906999999999</v>
      </c>
    </row>
    <row r="62" spans="1:6" ht="102" x14ac:dyDescent="0.25">
      <c r="A62" s="8" t="s">
        <v>378</v>
      </c>
      <c r="B62" s="8"/>
      <c r="C62" s="4" t="s">
        <v>379</v>
      </c>
      <c r="D62" s="6">
        <f>D63</f>
        <v>311.28867000000002</v>
      </c>
      <c r="E62" s="6">
        <f t="shared" ref="E62:F62" si="27">E63</f>
        <v>0</v>
      </c>
      <c r="F62" s="6">
        <f t="shared" si="27"/>
        <v>0</v>
      </c>
    </row>
    <row r="63" spans="1:6" ht="63.75" x14ac:dyDescent="0.25">
      <c r="A63" s="8" t="s">
        <v>378</v>
      </c>
      <c r="B63" s="8">
        <v>600</v>
      </c>
      <c r="C63" s="4" t="s">
        <v>6</v>
      </c>
      <c r="D63" s="6">
        <v>311.28867000000002</v>
      </c>
      <c r="E63" s="6">
        <v>0</v>
      </c>
      <c r="F63" s="6">
        <v>0</v>
      </c>
    </row>
    <row r="64" spans="1:6" ht="114.75" x14ac:dyDescent="0.25">
      <c r="A64" s="8" t="s">
        <v>380</v>
      </c>
      <c r="B64" s="8"/>
      <c r="C64" s="4" t="s">
        <v>381</v>
      </c>
      <c r="D64" s="6">
        <f>D65</f>
        <v>3.1443300000000001</v>
      </c>
      <c r="E64" s="6">
        <f t="shared" ref="E64:F64" si="28">E65</f>
        <v>0</v>
      </c>
      <c r="F64" s="6">
        <f t="shared" si="28"/>
        <v>0</v>
      </c>
    </row>
    <row r="65" spans="1:6" ht="63.75" x14ac:dyDescent="0.25">
      <c r="A65" s="8" t="s">
        <v>380</v>
      </c>
      <c r="B65" s="8">
        <v>600</v>
      </c>
      <c r="C65" s="4" t="s">
        <v>6</v>
      </c>
      <c r="D65" s="6">
        <v>3.1443300000000001</v>
      </c>
      <c r="E65" s="6">
        <v>0</v>
      </c>
      <c r="F65" s="6">
        <v>0</v>
      </c>
    </row>
    <row r="66" spans="1:6" ht="63.75" x14ac:dyDescent="0.25">
      <c r="A66" s="8" t="s">
        <v>109</v>
      </c>
      <c r="B66" s="8"/>
      <c r="C66" s="4" t="s">
        <v>110</v>
      </c>
      <c r="D66" s="6">
        <f>D67</f>
        <v>817</v>
      </c>
      <c r="E66" s="6">
        <f t="shared" ref="E66:F66" si="29">E67</f>
        <v>0</v>
      </c>
      <c r="F66" s="6">
        <f t="shared" si="29"/>
        <v>0</v>
      </c>
    </row>
    <row r="67" spans="1:6" ht="63.75" x14ac:dyDescent="0.25">
      <c r="A67" s="8" t="s">
        <v>109</v>
      </c>
      <c r="B67" s="8">
        <v>600</v>
      </c>
      <c r="C67" s="4" t="s">
        <v>6</v>
      </c>
      <c r="D67" s="6">
        <v>817</v>
      </c>
      <c r="E67" s="6">
        <v>0</v>
      </c>
      <c r="F67" s="6">
        <v>0</v>
      </c>
    </row>
    <row r="68" spans="1:6" ht="63.75" x14ac:dyDescent="0.25">
      <c r="A68" s="8" t="s">
        <v>114</v>
      </c>
      <c r="B68" s="8"/>
      <c r="C68" s="4" t="s">
        <v>18</v>
      </c>
      <c r="D68" s="6">
        <f>D69</f>
        <v>60</v>
      </c>
      <c r="E68" s="6">
        <f t="shared" ref="E68:F68" si="30">E69</f>
        <v>0</v>
      </c>
      <c r="F68" s="6">
        <f t="shared" si="30"/>
        <v>0</v>
      </c>
    </row>
    <row r="69" spans="1:6" ht="63.75" x14ac:dyDescent="0.25">
      <c r="A69" s="8" t="s">
        <v>114</v>
      </c>
      <c r="B69" s="8">
        <v>600</v>
      </c>
      <c r="C69" s="4" t="s">
        <v>6</v>
      </c>
      <c r="D69" s="6">
        <v>60</v>
      </c>
      <c r="E69" s="6">
        <v>0</v>
      </c>
      <c r="F69" s="6">
        <v>0</v>
      </c>
    </row>
    <row r="70" spans="1:6" ht="127.5" x14ac:dyDescent="0.25">
      <c r="A70" s="8" t="s">
        <v>111</v>
      </c>
      <c r="B70" s="8"/>
      <c r="C70" s="4" t="s">
        <v>112</v>
      </c>
      <c r="D70" s="6">
        <f>D71</f>
        <v>600</v>
      </c>
      <c r="E70" s="6">
        <f t="shared" ref="E70:F70" si="31">E71</f>
        <v>0</v>
      </c>
      <c r="F70" s="6">
        <f t="shared" si="31"/>
        <v>0</v>
      </c>
    </row>
    <row r="71" spans="1:6" ht="63.75" x14ac:dyDescent="0.25">
      <c r="A71" s="8" t="s">
        <v>111</v>
      </c>
      <c r="B71" s="8">
        <v>600</v>
      </c>
      <c r="C71" s="4" t="s">
        <v>6</v>
      </c>
      <c r="D71" s="6">
        <v>600</v>
      </c>
      <c r="E71" s="6">
        <v>0</v>
      </c>
      <c r="F71" s="6">
        <v>0</v>
      </c>
    </row>
    <row r="72" spans="1:6" ht="189.75" customHeight="1" x14ac:dyDescent="0.25">
      <c r="A72" s="16" t="s">
        <v>314</v>
      </c>
      <c r="B72" s="8"/>
      <c r="C72" s="4" t="s">
        <v>315</v>
      </c>
      <c r="D72" s="6">
        <f>D73</f>
        <v>482</v>
      </c>
      <c r="E72" s="6">
        <f t="shared" ref="E72:F72" si="32">E73</f>
        <v>482</v>
      </c>
      <c r="F72" s="6">
        <f t="shared" si="32"/>
        <v>482</v>
      </c>
    </row>
    <row r="73" spans="1:6" ht="25.5" x14ac:dyDescent="0.25">
      <c r="A73" s="16" t="s">
        <v>314</v>
      </c>
      <c r="B73" s="8">
        <v>300</v>
      </c>
      <c r="C73" s="4" t="s">
        <v>15</v>
      </c>
      <c r="D73" s="6">
        <v>482</v>
      </c>
      <c r="E73" s="6">
        <v>482</v>
      </c>
      <c r="F73" s="6">
        <v>482</v>
      </c>
    </row>
    <row r="74" spans="1:6" ht="51" x14ac:dyDescent="0.25">
      <c r="A74" s="8" t="s">
        <v>102</v>
      </c>
      <c r="B74" s="8"/>
      <c r="C74" s="4" t="s">
        <v>19</v>
      </c>
      <c r="D74" s="6">
        <f>D75</f>
        <v>382.84699999999998</v>
      </c>
      <c r="E74" s="6">
        <f t="shared" ref="E74:F74" si="33">E75</f>
        <v>1283.5740000000001</v>
      </c>
      <c r="F74" s="6">
        <f t="shared" si="33"/>
        <v>1283.5740000000001</v>
      </c>
    </row>
    <row r="75" spans="1:6" ht="76.5" x14ac:dyDescent="0.25">
      <c r="A75" s="8" t="s">
        <v>103</v>
      </c>
      <c r="B75" s="8"/>
      <c r="C75" s="4" t="s">
        <v>20</v>
      </c>
      <c r="D75" s="6">
        <f>D76</f>
        <v>382.84699999999998</v>
      </c>
      <c r="E75" s="6">
        <f t="shared" ref="E75:F75" si="34">E76</f>
        <v>1283.5740000000001</v>
      </c>
      <c r="F75" s="6">
        <f t="shared" si="34"/>
        <v>1283.5740000000001</v>
      </c>
    </row>
    <row r="76" spans="1:6" ht="63.75" x14ac:dyDescent="0.25">
      <c r="A76" s="8" t="s">
        <v>103</v>
      </c>
      <c r="B76" s="8">
        <v>600</v>
      </c>
      <c r="C76" s="4" t="s">
        <v>6</v>
      </c>
      <c r="D76" s="6">
        <v>382.84699999999998</v>
      </c>
      <c r="E76" s="6">
        <v>1283.5740000000001</v>
      </c>
      <c r="F76" s="6">
        <v>1283.5740000000001</v>
      </c>
    </row>
    <row r="77" spans="1:6" ht="25.5" x14ac:dyDescent="0.25">
      <c r="A77" s="3">
        <v>1290000000</v>
      </c>
      <c r="B77" s="3"/>
      <c r="C77" s="4" t="s">
        <v>21</v>
      </c>
      <c r="D77" s="6">
        <f>D78+D81+D85+D88</f>
        <v>13029.859</v>
      </c>
      <c r="E77" s="6">
        <f t="shared" ref="E77:F77" si="35">E78+E81+E85+E88</f>
        <v>12113.259</v>
      </c>
      <c r="F77" s="6">
        <f t="shared" si="35"/>
        <v>10513.259</v>
      </c>
    </row>
    <row r="78" spans="1:6" ht="63.75" x14ac:dyDescent="0.25">
      <c r="A78" s="8" t="s">
        <v>117</v>
      </c>
      <c r="B78" s="8"/>
      <c r="C78" s="4" t="s">
        <v>22</v>
      </c>
      <c r="D78" s="6">
        <f>D79+D80</f>
        <v>1667.99</v>
      </c>
      <c r="E78" s="6">
        <f t="shared" ref="E78:F78" si="36">E79+E80</f>
        <v>1569.09</v>
      </c>
      <c r="F78" s="6">
        <f t="shared" si="36"/>
        <v>1569.09</v>
      </c>
    </row>
    <row r="79" spans="1:6" ht="140.25" x14ac:dyDescent="0.25">
      <c r="A79" s="8" t="s">
        <v>117</v>
      </c>
      <c r="B79" s="8">
        <v>100</v>
      </c>
      <c r="C79" s="4" t="s">
        <v>12</v>
      </c>
      <c r="D79" s="6">
        <v>1667.99</v>
      </c>
      <c r="E79" s="6">
        <v>1492.09</v>
      </c>
      <c r="F79" s="6">
        <v>1492.09</v>
      </c>
    </row>
    <row r="80" spans="1:6" ht="51" x14ac:dyDescent="0.25">
      <c r="A80" s="3" t="s">
        <v>117</v>
      </c>
      <c r="B80" s="3">
        <v>200</v>
      </c>
      <c r="C80" s="4" t="s">
        <v>13</v>
      </c>
      <c r="D80" s="6">
        <v>0</v>
      </c>
      <c r="E80" s="6">
        <v>77</v>
      </c>
      <c r="F80" s="6">
        <v>77</v>
      </c>
    </row>
    <row r="81" spans="1:6" ht="38.25" x14ac:dyDescent="0.25">
      <c r="A81" s="8" t="s">
        <v>118</v>
      </c>
      <c r="B81" s="8"/>
      <c r="C81" s="4" t="s">
        <v>23</v>
      </c>
      <c r="D81" s="6">
        <f>D82+D83+D84</f>
        <v>5658.9830000000002</v>
      </c>
      <c r="E81" s="6">
        <f t="shared" ref="E81:F81" si="37">E82+E83+E84</f>
        <v>5210.4229999999998</v>
      </c>
      <c r="F81" s="6">
        <f t="shared" si="37"/>
        <v>4510.4229999999998</v>
      </c>
    </row>
    <row r="82" spans="1:6" ht="140.25" x14ac:dyDescent="0.25">
      <c r="A82" s="8" t="s">
        <v>118</v>
      </c>
      <c r="B82" s="8">
        <v>100</v>
      </c>
      <c r="C82" s="4" t="s">
        <v>12</v>
      </c>
      <c r="D82" s="6">
        <v>3383.395</v>
      </c>
      <c r="E82" s="6">
        <v>3434.835</v>
      </c>
      <c r="F82" s="6">
        <v>3434.835</v>
      </c>
    </row>
    <row r="83" spans="1:6" ht="51" x14ac:dyDescent="0.25">
      <c r="A83" s="3" t="s">
        <v>118</v>
      </c>
      <c r="B83" s="3">
        <v>200</v>
      </c>
      <c r="C83" s="4" t="s">
        <v>13</v>
      </c>
      <c r="D83" s="6">
        <v>2267.0880000000002</v>
      </c>
      <c r="E83" s="6">
        <v>1767.088</v>
      </c>
      <c r="F83" s="6">
        <v>1067.088</v>
      </c>
    </row>
    <row r="84" spans="1:6" ht="25.5" x14ac:dyDescent="0.25">
      <c r="A84" s="3" t="s">
        <v>118</v>
      </c>
      <c r="B84" s="3">
        <v>800</v>
      </c>
      <c r="C84" s="4" t="s">
        <v>24</v>
      </c>
      <c r="D84" s="6">
        <v>8.5</v>
      </c>
      <c r="E84" s="6">
        <v>8.5</v>
      </c>
      <c r="F84" s="6">
        <v>8.5</v>
      </c>
    </row>
    <row r="85" spans="1:6" ht="63.75" x14ac:dyDescent="0.25">
      <c r="A85" s="8" t="s">
        <v>119</v>
      </c>
      <c r="B85" s="8"/>
      <c r="C85" s="4" t="s">
        <v>25</v>
      </c>
      <c r="D85" s="6">
        <f>D86+D87</f>
        <v>4107.9520000000002</v>
      </c>
      <c r="E85" s="6">
        <f t="shared" ref="E85:F85" si="38">E86+E87</f>
        <v>3527.7819999999997</v>
      </c>
      <c r="F85" s="6">
        <f t="shared" si="38"/>
        <v>3127.7819999999997</v>
      </c>
    </row>
    <row r="86" spans="1:6" ht="140.25" x14ac:dyDescent="0.25">
      <c r="A86" s="8" t="s">
        <v>119</v>
      </c>
      <c r="B86" s="8">
        <v>100</v>
      </c>
      <c r="C86" s="4" t="s">
        <v>12</v>
      </c>
      <c r="D86" s="6">
        <v>3489.502</v>
      </c>
      <c r="E86" s="6">
        <v>3109.3319999999999</v>
      </c>
      <c r="F86" s="6">
        <v>3109.3319999999999</v>
      </c>
    </row>
    <row r="87" spans="1:6" ht="51" x14ac:dyDescent="0.25">
      <c r="A87" s="3" t="s">
        <v>119</v>
      </c>
      <c r="B87" s="3">
        <v>200</v>
      </c>
      <c r="C87" s="4" t="s">
        <v>13</v>
      </c>
      <c r="D87" s="6">
        <v>618.45000000000005</v>
      </c>
      <c r="E87" s="6">
        <v>418.45</v>
      </c>
      <c r="F87" s="6">
        <v>18.45</v>
      </c>
    </row>
    <row r="88" spans="1:6" ht="51" x14ac:dyDescent="0.25">
      <c r="A88" s="8" t="s">
        <v>120</v>
      </c>
      <c r="B88" s="8"/>
      <c r="C88" s="4" t="s">
        <v>26</v>
      </c>
      <c r="D88" s="6">
        <f>D89+D90+D91</f>
        <v>1594.9340000000002</v>
      </c>
      <c r="E88" s="6">
        <f t="shared" ref="E88:F88" si="39">E89+E90+E91</f>
        <v>1805.9640000000002</v>
      </c>
      <c r="F88" s="6">
        <f t="shared" si="39"/>
        <v>1305.9639999999999</v>
      </c>
    </row>
    <row r="89" spans="1:6" ht="140.25" x14ac:dyDescent="0.25">
      <c r="A89" s="8" t="s">
        <v>120</v>
      </c>
      <c r="B89" s="8">
        <v>100</v>
      </c>
      <c r="C89" s="4" t="s">
        <v>12</v>
      </c>
      <c r="D89" s="6">
        <v>1392.5340000000001</v>
      </c>
      <c r="E89" s="31">
        <v>1603.5640000000001</v>
      </c>
      <c r="F89" s="6">
        <v>1305.9639999999999</v>
      </c>
    </row>
    <row r="90" spans="1:6" ht="51" x14ac:dyDescent="0.25">
      <c r="A90" s="3" t="s">
        <v>120</v>
      </c>
      <c r="B90" s="3">
        <v>200</v>
      </c>
      <c r="C90" s="4" t="s">
        <v>13</v>
      </c>
      <c r="D90" s="6">
        <v>197.4</v>
      </c>
      <c r="E90" s="31">
        <v>197.4</v>
      </c>
      <c r="F90" s="6">
        <v>0</v>
      </c>
    </row>
    <row r="91" spans="1:6" ht="25.5" x14ac:dyDescent="0.25">
      <c r="A91" s="3" t="s">
        <v>120</v>
      </c>
      <c r="B91" s="3">
        <v>800</v>
      </c>
      <c r="C91" s="4" t="s">
        <v>24</v>
      </c>
      <c r="D91" s="6">
        <v>5</v>
      </c>
      <c r="E91" s="31">
        <v>5</v>
      </c>
      <c r="F91" s="6">
        <v>0</v>
      </c>
    </row>
    <row r="92" spans="1:6" ht="51" x14ac:dyDescent="0.25">
      <c r="A92" s="14" t="s">
        <v>121</v>
      </c>
      <c r="B92" s="14"/>
      <c r="C92" s="13" t="s">
        <v>122</v>
      </c>
      <c r="D92" s="12">
        <f>D93+D127+D134</f>
        <v>44314.495909999998</v>
      </c>
      <c r="E92" s="12">
        <f>E93+E127+E134</f>
        <v>33775.571000000004</v>
      </c>
      <c r="F92" s="12">
        <f>F93+F127+F134</f>
        <v>30375.571000000004</v>
      </c>
    </row>
    <row r="93" spans="1:6" ht="63.75" x14ac:dyDescent="0.25">
      <c r="A93" s="8" t="s">
        <v>123</v>
      </c>
      <c r="B93" s="8"/>
      <c r="C93" s="4" t="s">
        <v>124</v>
      </c>
      <c r="D93" s="6">
        <f>D94+D96+D98+D101+D103+D107+D109+D111+D113+D115+D117+D119+D125+D105+D121+D123</f>
        <v>39444.239909999997</v>
      </c>
      <c r="E93" s="6">
        <f t="shared" ref="E93:F93" si="40">E94+E96+E98+E101+E103+E107+E109+E111+E113+E115+E117+E119+E125</f>
        <v>29960.615000000002</v>
      </c>
      <c r="F93" s="6">
        <f t="shared" si="40"/>
        <v>26860.615000000002</v>
      </c>
    </row>
    <row r="94" spans="1:6" ht="51" x14ac:dyDescent="0.25">
      <c r="A94" s="8" t="s">
        <v>125</v>
      </c>
      <c r="B94" s="8"/>
      <c r="C94" s="19" t="s">
        <v>126</v>
      </c>
      <c r="D94" s="6">
        <f>D95</f>
        <v>6017.62</v>
      </c>
      <c r="E94" s="6">
        <f t="shared" ref="E94:F94" si="41">E95</f>
        <v>4722.82</v>
      </c>
      <c r="F94" s="6">
        <f t="shared" si="41"/>
        <v>4722.82</v>
      </c>
    </row>
    <row r="95" spans="1:6" ht="63.75" x14ac:dyDescent="0.25">
      <c r="A95" s="8" t="s">
        <v>125</v>
      </c>
      <c r="B95" s="8">
        <v>600</v>
      </c>
      <c r="C95" s="4" t="s">
        <v>6</v>
      </c>
      <c r="D95" s="6">
        <v>6017.62</v>
      </c>
      <c r="E95" s="6">
        <v>4722.82</v>
      </c>
      <c r="F95" s="6">
        <v>4722.82</v>
      </c>
    </row>
    <row r="96" spans="1:6" ht="63.75" x14ac:dyDescent="0.25">
      <c r="A96" s="8" t="s">
        <v>127</v>
      </c>
      <c r="B96" s="8"/>
      <c r="C96" s="4" t="s">
        <v>128</v>
      </c>
      <c r="D96" s="6">
        <f>D97</f>
        <v>185.35499999999999</v>
      </c>
      <c r="E96" s="6">
        <f t="shared" ref="E96:F96" si="42">E97</f>
        <v>150.42099999999999</v>
      </c>
      <c r="F96" s="6">
        <f t="shared" si="42"/>
        <v>150.42099999999999</v>
      </c>
    </row>
    <row r="97" spans="1:6" ht="63.75" x14ac:dyDescent="0.25">
      <c r="A97" s="8" t="s">
        <v>127</v>
      </c>
      <c r="B97" s="8">
        <v>600</v>
      </c>
      <c r="C97" s="4" t="s">
        <v>6</v>
      </c>
      <c r="D97" s="6">
        <v>185.35499999999999</v>
      </c>
      <c r="E97" s="6">
        <v>150.42099999999999</v>
      </c>
      <c r="F97" s="6">
        <v>150.42099999999999</v>
      </c>
    </row>
    <row r="98" spans="1:6" ht="51" x14ac:dyDescent="0.25">
      <c r="A98" s="8" t="s">
        <v>129</v>
      </c>
      <c r="B98" s="8"/>
      <c r="C98" s="19" t="s">
        <v>29</v>
      </c>
      <c r="D98" s="6">
        <f>D99+D100</f>
        <v>12332.48</v>
      </c>
      <c r="E98" s="6">
        <f t="shared" ref="E98:F98" si="43">E99+E100</f>
        <v>10168.780000000001</v>
      </c>
      <c r="F98" s="6">
        <f t="shared" si="43"/>
        <v>10168.780000000001</v>
      </c>
    </row>
    <row r="99" spans="1:6" ht="25.5" x14ac:dyDescent="0.25">
      <c r="A99" s="8" t="s">
        <v>129</v>
      </c>
      <c r="B99" s="8">
        <v>500</v>
      </c>
      <c r="C99" s="4" t="s">
        <v>30</v>
      </c>
      <c r="D99" s="6">
        <v>9952.75</v>
      </c>
      <c r="E99" s="6">
        <v>7909.05</v>
      </c>
      <c r="F99" s="6">
        <v>7909.05</v>
      </c>
    </row>
    <row r="100" spans="1:6" ht="63.75" x14ac:dyDescent="0.25">
      <c r="A100" s="8" t="s">
        <v>129</v>
      </c>
      <c r="B100" s="8">
        <v>600</v>
      </c>
      <c r="C100" s="4" t="s">
        <v>6</v>
      </c>
      <c r="D100" s="6">
        <v>2379.73</v>
      </c>
      <c r="E100" s="6">
        <v>2259.73</v>
      </c>
      <c r="F100" s="6">
        <v>2259.73</v>
      </c>
    </row>
    <row r="101" spans="1:6" ht="93.75" customHeight="1" x14ac:dyDescent="0.25">
      <c r="A101" s="8" t="s">
        <v>130</v>
      </c>
      <c r="B101" s="8"/>
      <c r="C101" s="4" t="s">
        <v>27</v>
      </c>
      <c r="D101" s="6">
        <f>D102</f>
        <v>7906.7730000000001</v>
      </c>
      <c r="E101" s="6">
        <f t="shared" ref="E101:F101" si="44">E102</f>
        <v>5926.2730000000001</v>
      </c>
      <c r="F101" s="6">
        <f t="shared" si="44"/>
        <v>4926.2730000000001</v>
      </c>
    </row>
    <row r="102" spans="1:6" ht="72.75" customHeight="1" x14ac:dyDescent="0.25">
      <c r="A102" s="8" t="s">
        <v>130</v>
      </c>
      <c r="B102" s="8">
        <v>600</v>
      </c>
      <c r="C102" s="4" t="s">
        <v>6</v>
      </c>
      <c r="D102" s="6">
        <v>7906.7730000000001</v>
      </c>
      <c r="E102" s="6">
        <v>5926.2730000000001</v>
      </c>
      <c r="F102" s="6">
        <v>4926.2730000000001</v>
      </c>
    </row>
    <row r="103" spans="1:6" ht="82.5" customHeight="1" x14ac:dyDescent="0.25">
      <c r="A103" s="8" t="s">
        <v>131</v>
      </c>
      <c r="B103" s="8"/>
      <c r="C103" s="4" t="s">
        <v>28</v>
      </c>
      <c r="D103" s="6">
        <f>D104</f>
        <v>54.356000000000002</v>
      </c>
      <c r="E103" s="6">
        <f t="shared" ref="E103:F103" si="45">E104</f>
        <v>0</v>
      </c>
      <c r="F103" s="6">
        <f t="shared" si="45"/>
        <v>0</v>
      </c>
    </row>
    <row r="104" spans="1:6" ht="74.25" customHeight="1" x14ac:dyDescent="0.25">
      <c r="A104" s="8" t="s">
        <v>131</v>
      </c>
      <c r="B104" s="8">
        <v>600</v>
      </c>
      <c r="C104" s="23" t="s">
        <v>6</v>
      </c>
      <c r="D104" s="6">
        <v>54.356000000000002</v>
      </c>
      <c r="E104" s="6">
        <v>0</v>
      </c>
      <c r="F104" s="6">
        <v>0</v>
      </c>
    </row>
    <row r="105" spans="1:6" ht="74.25" customHeight="1" x14ac:dyDescent="0.25">
      <c r="A105" s="8" t="s">
        <v>324</v>
      </c>
      <c r="B105" s="26"/>
      <c r="C105" s="4" t="s">
        <v>325</v>
      </c>
      <c r="D105" s="6">
        <f>D106</f>
        <v>500</v>
      </c>
      <c r="E105" s="6">
        <f t="shared" ref="E105:F105" si="46">E106</f>
        <v>0</v>
      </c>
      <c r="F105" s="6">
        <f t="shared" si="46"/>
        <v>0</v>
      </c>
    </row>
    <row r="106" spans="1:6" ht="74.25" customHeight="1" x14ac:dyDescent="0.25">
      <c r="A106" s="8" t="s">
        <v>324</v>
      </c>
      <c r="B106" s="8">
        <v>600</v>
      </c>
      <c r="C106" s="4" t="s">
        <v>6</v>
      </c>
      <c r="D106" s="6">
        <v>500</v>
      </c>
      <c r="E106" s="6">
        <v>0</v>
      </c>
      <c r="F106" s="6">
        <v>0</v>
      </c>
    </row>
    <row r="107" spans="1:6" ht="106.5" customHeight="1" x14ac:dyDescent="0.25">
      <c r="A107" s="25" t="s">
        <v>321</v>
      </c>
      <c r="B107" s="8"/>
      <c r="C107" s="24" t="s">
        <v>322</v>
      </c>
      <c r="D107" s="6">
        <f>D108</f>
        <v>2</v>
      </c>
      <c r="E107" s="6">
        <f t="shared" ref="E107:F107" si="47">E108</f>
        <v>0</v>
      </c>
      <c r="F107" s="6">
        <f t="shared" si="47"/>
        <v>0</v>
      </c>
    </row>
    <row r="108" spans="1:6" ht="74.25" customHeight="1" x14ac:dyDescent="0.25">
      <c r="A108" s="25" t="s">
        <v>321</v>
      </c>
      <c r="B108" s="8">
        <v>600</v>
      </c>
      <c r="C108" s="4" t="s">
        <v>6</v>
      </c>
      <c r="D108" s="6">
        <v>2</v>
      </c>
      <c r="E108" s="6">
        <v>0</v>
      </c>
      <c r="F108" s="6">
        <v>0</v>
      </c>
    </row>
    <row r="109" spans="1:6" ht="45.75" customHeight="1" x14ac:dyDescent="0.25">
      <c r="A109" s="8" t="s">
        <v>132</v>
      </c>
      <c r="B109" s="8"/>
      <c r="C109" s="4" t="s">
        <v>31</v>
      </c>
      <c r="D109" s="6">
        <f>D110</f>
        <v>3902.7289999999998</v>
      </c>
      <c r="E109" s="6">
        <f t="shared" ref="E109:F109" si="48">E110</f>
        <v>3147.7730000000001</v>
      </c>
      <c r="F109" s="6">
        <f t="shared" si="48"/>
        <v>2547.7730000000001</v>
      </c>
    </row>
    <row r="110" spans="1:6" ht="77.25" customHeight="1" x14ac:dyDescent="0.25">
      <c r="A110" s="8" t="s">
        <v>132</v>
      </c>
      <c r="B110" s="8">
        <v>600</v>
      </c>
      <c r="C110" s="4" t="s">
        <v>6</v>
      </c>
      <c r="D110" s="6">
        <v>3902.7289999999998</v>
      </c>
      <c r="E110" s="6">
        <v>3147.7730000000001</v>
      </c>
      <c r="F110" s="6">
        <v>2547.7730000000001</v>
      </c>
    </row>
    <row r="111" spans="1:6" ht="38.25" x14ac:dyDescent="0.25">
      <c r="A111" s="8" t="s">
        <v>133</v>
      </c>
      <c r="B111" s="8"/>
      <c r="C111" s="4" t="s">
        <v>32</v>
      </c>
      <c r="D111" s="6">
        <f>D112</f>
        <v>548.94399999999996</v>
      </c>
      <c r="E111" s="6">
        <f t="shared" ref="E111:F111" si="49">E112</f>
        <v>0</v>
      </c>
      <c r="F111" s="6">
        <f t="shared" si="49"/>
        <v>0</v>
      </c>
    </row>
    <row r="112" spans="1:6" ht="63.75" x14ac:dyDescent="0.25">
      <c r="A112" s="8" t="s">
        <v>133</v>
      </c>
      <c r="B112" s="8">
        <v>600</v>
      </c>
      <c r="C112" s="4" t="s">
        <v>6</v>
      </c>
      <c r="D112" s="6">
        <v>548.94399999999996</v>
      </c>
      <c r="E112" s="6">
        <v>0</v>
      </c>
      <c r="F112" s="6">
        <v>0</v>
      </c>
    </row>
    <row r="113" spans="1:6" ht="76.5" x14ac:dyDescent="0.25">
      <c r="A113" s="8" t="s">
        <v>226</v>
      </c>
      <c r="B113" s="8"/>
      <c r="C113" s="4" t="s">
        <v>227</v>
      </c>
      <c r="D113" s="6">
        <f>D114</f>
        <v>6064.6234100000001</v>
      </c>
      <c r="E113" s="6">
        <f t="shared" ref="E113:F113" si="50">E114</f>
        <v>4519.6989999999996</v>
      </c>
      <c r="F113" s="6">
        <f t="shared" si="50"/>
        <v>3019.6990000000001</v>
      </c>
    </row>
    <row r="114" spans="1:6" ht="63.75" x14ac:dyDescent="0.25">
      <c r="A114" s="8" t="s">
        <v>226</v>
      </c>
      <c r="B114" s="8">
        <v>600</v>
      </c>
      <c r="C114" s="4" t="s">
        <v>6</v>
      </c>
      <c r="D114" s="6">
        <v>6064.6234100000001</v>
      </c>
      <c r="E114" s="6">
        <v>4519.6989999999996</v>
      </c>
      <c r="F114" s="6">
        <v>3019.6990000000001</v>
      </c>
    </row>
    <row r="115" spans="1:6" ht="63.75" x14ac:dyDescent="0.25">
      <c r="A115" s="8" t="s">
        <v>228</v>
      </c>
      <c r="B115" s="8"/>
      <c r="C115" s="4" t="s">
        <v>229</v>
      </c>
      <c r="D115" s="6">
        <f>D116</f>
        <v>28.6</v>
      </c>
      <c r="E115" s="6">
        <f t="shared" ref="E115:F115" si="51">E116</f>
        <v>0</v>
      </c>
      <c r="F115" s="6">
        <f t="shared" si="51"/>
        <v>0</v>
      </c>
    </row>
    <row r="116" spans="1:6" ht="63.75" x14ac:dyDescent="0.25">
      <c r="A116" s="8" t="s">
        <v>228</v>
      </c>
      <c r="B116" s="8">
        <v>600</v>
      </c>
      <c r="C116" s="4" t="s">
        <v>6</v>
      </c>
      <c r="D116" s="6">
        <v>28.6</v>
      </c>
      <c r="E116" s="6">
        <v>0</v>
      </c>
      <c r="F116" s="6">
        <v>0</v>
      </c>
    </row>
    <row r="117" spans="1:6" ht="102" x14ac:dyDescent="0.25">
      <c r="A117" s="16" t="s">
        <v>230</v>
      </c>
      <c r="B117" s="8"/>
      <c r="C117" s="18" t="s">
        <v>231</v>
      </c>
      <c r="D117" s="6">
        <f>D118</f>
        <v>1836.4</v>
      </c>
      <c r="E117" s="6">
        <f t="shared" ref="E117:F117" si="52">E118</f>
        <v>1311.6</v>
      </c>
      <c r="F117" s="6">
        <f t="shared" si="52"/>
        <v>1311.6</v>
      </c>
    </row>
    <row r="118" spans="1:6" ht="63.75" x14ac:dyDescent="0.25">
      <c r="A118" s="16" t="s">
        <v>230</v>
      </c>
      <c r="B118" s="8">
        <v>600</v>
      </c>
      <c r="C118" s="4" t="s">
        <v>6</v>
      </c>
      <c r="D118" s="6">
        <v>1836.4</v>
      </c>
      <c r="E118" s="6">
        <v>1311.6</v>
      </c>
      <c r="F118" s="6">
        <v>1311.6</v>
      </c>
    </row>
    <row r="119" spans="1:6" ht="127.5" x14ac:dyDescent="0.25">
      <c r="A119" s="16" t="s">
        <v>232</v>
      </c>
      <c r="B119" s="8"/>
      <c r="C119" s="18" t="s">
        <v>233</v>
      </c>
      <c r="D119" s="6">
        <f>D120</f>
        <v>18.55</v>
      </c>
      <c r="E119" s="6">
        <f t="shared" ref="E119:F119" si="53">E120</f>
        <v>13.249000000000001</v>
      </c>
      <c r="F119" s="6">
        <f t="shared" si="53"/>
        <v>13.249000000000001</v>
      </c>
    </row>
    <row r="120" spans="1:6" ht="63.75" x14ac:dyDescent="0.25">
      <c r="A120" s="16" t="s">
        <v>232</v>
      </c>
      <c r="B120" s="8">
        <v>600</v>
      </c>
      <c r="C120" s="4" t="s">
        <v>6</v>
      </c>
      <c r="D120" s="6">
        <v>18.55</v>
      </c>
      <c r="E120" s="6">
        <v>13.249000000000001</v>
      </c>
      <c r="F120" s="6">
        <v>13.249000000000001</v>
      </c>
    </row>
    <row r="121" spans="1:6" ht="114.75" x14ac:dyDescent="0.25">
      <c r="A121" s="16" t="s">
        <v>386</v>
      </c>
      <c r="B121" s="8"/>
      <c r="C121" s="4" t="s">
        <v>387</v>
      </c>
      <c r="D121" s="6">
        <f>D122</f>
        <v>22.234909999999999</v>
      </c>
      <c r="E121" s="6">
        <f t="shared" ref="E121:F121" si="54">E122</f>
        <v>0</v>
      </c>
      <c r="F121" s="6">
        <f t="shared" si="54"/>
        <v>0</v>
      </c>
    </row>
    <row r="122" spans="1:6" ht="63.75" x14ac:dyDescent="0.25">
      <c r="A122" s="16" t="s">
        <v>386</v>
      </c>
      <c r="B122" s="8">
        <v>600</v>
      </c>
      <c r="C122" s="4" t="s">
        <v>6</v>
      </c>
      <c r="D122" s="6">
        <v>22.234909999999999</v>
      </c>
      <c r="E122" s="6">
        <v>0</v>
      </c>
      <c r="F122" s="6">
        <v>0</v>
      </c>
    </row>
    <row r="123" spans="1:6" ht="127.5" x14ac:dyDescent="0.25">
      <c r="A123" s="16" t="s">
        <v>388</v>
      </c>
      <c r="B123" s="8"/>
      <c r="C123" s="4" t="s">
        <v>389</v>
      </c>
      <c r="D123" s="6">
        <f>D124</f>
        <v>0.22459000000000001</v>
      </c>
      <c r="E123" s="6">
        <f t="shared" ref="E123:F123" si="55">E124</f>
        <v>0</v>
      </c>
      <c r="F123" s="6">
        <f t="shared" si="55"/>
        <v>0</v>
      </c>
    </row>
    <row r="124" spans="1:6" ht="63.75" x14ac:dyDescent="0.25">
      <c r="A124" s="16" t="s">
        <v>388</v>
      </c>
      <c r="B124" s="8">
        <v>600</v>
      </c>
      <c r="C124" s="4" t="s">
        <v>6</v>
      </c>
      <c r="D124" s="6">
        <v>0.22459000000000001</v>
      </c>
      <c r="E124" s="6">
        <v>0</v>
      </c>
      <c r="F124" s="6">
        <v>0</v>
      </c>
    </row>
    <row r="125" spans="1:6" ht="76.5" x14ac:dyDescent="0.25">
      <c r="A125" s="8" t="s">
        <v>234</v>
      </c>
      <c r="B125" s="8"/>
      <c r="C125" s="4" t="s">
        <v>235</v>
      </c>
      <c r="D125" s="6">
        <f>D126</f>
        <v>23.35</v>
      </c>
      <c r="E125" s="6">
        <f t="shared" ref="E125:F125" si="56">E126</f>
        <v>0</v>
      </c>
      <c r="F125" s="6">
        <f t="shared" si="56"/>
        <v>0</v>
      </c>
    </row>
    <row r="126" spans="1:6" ht="63.75" x14ac:dyDescent="0.25">
      <c r="A126" s="8" t="s">
        <v>234</v>
      </c>
      <c r="B126" s="8">
        <v>600</v>
      </c>
      <c r="C126" s="4" t="s">
        <v>6</v>
      </c>
      <c r="D126" s="6">
        <v>23.35</v>
      </c>
      <c r="E126" s="6">
        <v>0</v>
      </c>
      <c r="F126" s="6">
        <v>0</v>
      </c>
    </row>
    <row r="127" spans="1:6" ht="76.5" x14ac:dyDescent="0.25">
      <c r="A127" s="8" t="s">
        <v>134</v>
      </c>
      <c r="B127" s="8"/>
      <c r="C127" s="4" t="s">
        <v>135</v>
      </c>
      <c r="D127" s="6">
        <f>D128+D130+D132</f>
        <v>1027</v>
      </c>
      <c r="E127" s="6">
        <f t="shared" ref="E127:F127" si="57">E128</f>
        <v>0</v>
      </c>
      <c r="F127" s="6">
        <f t="shared" si="57"/>
        <v>0</v>
      </c>
    </row>
    <row r="128" spans="1:6" ht="51" x14ac:dyDescent="0.25">
      <c r="A128" s="8" t="s">
        <v>136</v>
      </c>
      <c r="B128" s="8"/>
      <c r="C128" s="4" t="s">
        <v>33</v>
      </c>
      <c r="D128" s="6">
        <f>D129</f>
        <v>610</v>
      </c>
      <c r="E128" s="6">
        <f t="shared" ref="E128:F128" si="58">E129</f>
        <v>0</v>
      </c>
      <c r="F128" s="6">
        <f t="shared" si="58"/>
        <v>0</v>
      </c>
    </row>
    <row r="129" spans="1:6" ht="63.75" x14ac:dyDescent="0.25">
      <c r="A129" s="8" t="s">
        <v>136</v>
      </c>
      <c r="B129" s="8">
        <v>600</v>
      </c>
      <c r="C129" s="4" t="s">
        <v>6</v>
      </c>
      <c r="D129" s="6">
        <v>610</v>
      </c>
      <c r="E129" s="6">
        <v>0</v>
      </c>
      <c r="F129" s="6">
        <v>0</v>
      </c>
    </row>
    <row r="130" spans="1:6" ht="51" x14ac:dyDescent="0.25">
      <c r="A130" s="8" t="s">
        <v>358</v>
      </c>
      <c r="B130" s="8"/>
      <c r="C130" s="7" t="s">
        <v>359</v>
      </c>
      <c r="D130" s="6">
        <f>D131</f>
        <v>317</v>
      </c>
      <c r="E130" s="6">
        <f t="shared" ref="E130:F130" si="59">E131</f>
        <v>0</v>
      </c>
      <c r="F130" s="6">
        <f t="shared" si="59"/>
        <v>0</v>
      </c>
    </row>
    <row r="131" spans="1:6" ht="63.75" x14ac:dyDescent="0.25">
      <c r="A131" s="8" t="s">
        <v>358</v>
      </c>
      <c r="B131" s="8">
        <v>600</v>
      </c>
      <c r="C131" s="4" t="s">
        <v>6</v>
      </c>
      <c r="D131" s="6">
        <v>317</v>
      </c>
      <c r="E131" s="6">
        <v>0</v>
      </c>
      <c r="F131" s="6">
        <v>0</v>
      </c>
    </row>
    <row r="132" spans="1:6" ht="76.5" x14ac:dyDescent="0.25">
      <c r="A132" s="8" t="s">
        <v>360</v>
      </c>
      <c r="B132" s="8"/>
      <c r="C132" s="7" t="s">
        <v>361</v>
      </c>
      <c r="D132" s="6">
        <f>D133</f>
        <v>100</v>
      </c>
      <c r="E132" s="6">
        <f t="shared" ref="E132:F132" si="60">E133</f>
        <v>0</v>
      </c>
      <c r="F132" s="6">
        <f t="shared" si="60"/>
        <v>0</v>
      </c>
    </row>
    <row r="133" spans="1:6" ht="25.5" x14ac:dyDescent="0.25">
      <c r="A133" s="8" t="s">
        <v>360</v>
      </c>
      <c r="B133" s="8">
        <v>500</v>
      </c>
      <c r="C133" s="4" t="s">
        <v>30</v>
      </c>
      <c r="D133" s="6">
        <v>100</v>
      </c>
      <c r="E133" s="6">
        <v>0</v>
      </c>
      <c r="F133" s="6">
        <v>0</v>
      </c>
    </row>
    <row r="134" spans="1:6" ht="25.5" x14ac:dyDescent="0.25">
      <c r="A134" s="3" t="s">
        <v>222</v>
      </c>
      <c r="B134" s="3"/>
      <c r="C134" s="4" t="s">
        <v>21</v>
      </c>
      <c r="D134" s="6">
        <f>D135+D138</f>
        <v>3843.2559999999999</v>
      </c>
      <c r="E134" s="6">
        <f t="shared" ref="E134:F134" si="61">E135+E138</f>
        <v>3814.9560000000001</v>
      </c>
      <c r="F134" s="6">
        <f t="shared" si="61"/>
        <v>3514.9560000000001</v>
      </c>
    </row>
    <row r="135" spans="1:6" ht="63.75" x14ac:dyDescent="0.25">
      <c r="A135" s="8" t="s">
        <v>223</v>
      </c>
      <c r="B135" s="8"/>
      <c r="C135" s="4" t="s">
        <v>224</v>
      </c>
      <c r="D135" s="6">
        <f>D136+D137</f>
        <v>1011.1609999999999</v>
      </c>
      <c r="E135" s="6">
        <f t="shared" ref="E135:F135" si="62">E136+E137</f>
        <v>997.9609999999999</v>
      </c>
      <c r="F135" s="6">
        <f t="shared" si="62"/>
        <v>997.9609999999999</v>
      </c>
    </row>
    <row r="136" spans="1:6" ht="140.25" x14ac:dyDescent="0.25">
      <c r="A136" s="8" t="s">
        <v>223</v>
      </c>
      <c r="B136" s="8">
        <v>100</v>
      </c>
      <c r="C136" s="4" t="s">
        <v>12</v>
      </c>
      <c r="D136" s="6">
        <v>1001.361</v>
      </c>
      <c r="E136" s="6">
        <v>988.16099999999994</v>
      </c>
      <c r="F136" s="6">
        <v>988.16099999999994</v>
      </c>
    </row>
    <row r="137" spans="1:6" ht="51" x14ac:dyDescent="0.25">
      <c r="A137" s="8" t="s">
        <v>223</v>
      </c>
      <c r="B137" s="3">
        <v>200</v>
      </c>
      <c r="C137" s="4" t="s">
        <v>13</v>
      </c>
      <c r="D137" s="6">
        <v>9.8000000000000007</v>
      </c>
      <c r="E137" s="6">
        <v>9.8000000000000007</v>
      </c>
      <c r="F137" s="6">
        <v>9.8000000000000007</v>
      </c>
    </row>
    <row r="138" spans="1:6" ht="51" x14ac:dyDescent="0.25">
      <c r="A138" s="8" t="s">
        <v>225</v>
      </c>
      <c r="B138" s="8"/>
      <c r="C138" s="4" t="s">
        <v>34</v>
      </c>
      <c r="D138" s="6">
        <f>D139+D140</f>
        <v>2832.0949999999998</v>
      </c>
      <c r="E138" s="6">
        <f t="shared" ref="E138:F138" si="63">E139+E140</f>
        <v>2816.9950000000003</v>
      </c>
      <c r="F138" s="6">
        <f t="shared" si="63"/>
        <v>2516.9950000000003</v>
      </c>
    </row>
    <row r="139" spans="1:6" ht="140.25" x14ac:dyDescent="0.25">
      <c r="A139" s="8" t="s">
        <v>225</v>
      </c>
      <c r="B139" s="8">
        <v>100</v>
      </c>
      <c r="C139" s="4" t="s">
        <v>12</v>
      </c>
      <c r="D139" s="6">
        <v>2544.8339999999998</v>
      </c>
      <c r="E139" s="6">
        <v>2464.5610000000001</v>
      </c>
      <c r="F139" s="6">
        <v>2464.5610000000001</v>
      </c>
    </row>
    <row r="140" spans="1:6" ht="51" x14ac:dyDescent="0.25">
      <c r="A140" s="8" t="s">
        <v>225</v>
      </c>
      <c r="B140" s="3">
        <v>200</v>
      </c>
      <c r="C140" s="4" t="s">
        <v>13</v>
      </c>
      <c r="D140" s="6">
        <v>287.26100000000002</v>
      </c>
      <c r="E140" s="6">
        <v>352.43400000000003</v>
      </c>
      <c r="F140" s="6">
        <v>52.433999999999997</v>
      </c>
    </row>
    <row r="141" spans="1:6" ht="76.5" x14ac:dyDescent="0.25">
      <c r="A141" s="14" t="s">
        <v>137</v>
      </c>
      <c r="B141" s="14"/>
      <c r="C141" s="13" t="s">
        <v>138</v>
      </c>
      <c r="D141" s="12">
        <f>D142</f>
        <v>200</v>
      </c>
      <c r="E141" s="12">
        <f t="shared" ref="E141:F141" si="64">E142</f>
        <v>100</v>
      </c>
      <c r="F141" s="12">
        <f t="shared" si="64"/>
        <v>100</v>
      </c>
    </row>
    <row r="142" spans="1:6" ht="51" x14ac:dyDescent="0.25">
      <c r="A142" s="8" t="s">
        <v>139</v>
      </c>
      <c r="B142" s="8"/>
      <c r="C142" s="4" t="s">
        <v>35</v>
      </c>
      <c r="D142" s="6">
        <f>D143</f>
        <v>200</v>
      </c>
      <c r="E142" s="6">
        <f t="shared" ref="E142:F142" si="65">E143</f>
        <v>100</v>
      </c>
      <c r="F142" s="6">
        <f t="shared" si="65"/>
        <v>100</v>
      </c>
    </row>
    <row r="143" spans="1:6" ht="51" x14ac:dyDescent="0.25">
      <c r="A143" s="8" t="s">
        <v>140</v>
      </c>
      <c r="B143" s="8"/>
      <c r="C143" s="4" t="s">
        <v>36</v>
      </c>
      <c r="D143" s="6">
        <f>D144</f>
        <v>200</v>
      </c>
      <c r="E143" s="6">
        <f t="shared" ref="E143:F143" si="66">E144</f>
        <v>100</v>
      </c>
      <c r="F143" s="6">
        <f t="shared" si="66"/>
        <v>100</v>
      </c>
    </row>
    <row r="144" spans="1:6" ht="51" x14ac:dyDescent="0.25">
      <c r="A144" s="8" t="s">
        <v>140</v>
      </c>
      <c r="B144" s="8">
        <v>200</v>
      </c>
      <c r="C144" s="4" t="s">
        <v>13</v>
      </c>
      <c r="D144" s="6">
        <v>200</v>
      </c>
      <c r="E144" s="6">
        <v>100</v>
      </c>
      <c r="F144" s="6">
        <v>100</v>
      </c>
    </row>
    <row r="145" spans="1:6" ht="89.25" x14ac:dyDescent="0.25">
      <c r="A145" s="14" t="s">
        <v>141</v>
      </c>
      <c r="B145" s="14"/>
      <c r="C145" s="13" t="s">
        <v>142</v>
      </c>
      <c r="D145" s="12">
        <f>D146+D154+D160+D171+D174</f>
        <v>10203.536</v>
      </c>
      <c r="E145" s="12">
        <f>E146+E154+E160+E171+E174</f>
        <v>3927.9</v>
      </c>
      <c r="F145" s="12">
        <f>F146+F154+F160+F171+F174</f>
        <v>2739.3</v>
      </c>
    </row>
    <row r="146" spans="1:6" ht="51" x14ac:dyDescent="0.25">
      <c r="A146" s="8" t="s">
        <v>143</v>
      </c>
      <c r="B146" s="8"/>
      <c r="C146" s="4" t="s">
        <v>144</v>
      </c>
      <c r="D146" s="6">
        <f>D147+D150+D152</f>
        <v>2468.6999999999998</v>
      </c>
      <c r="E146" s="6">
        <f t="shared" ref="E146:F146" si="67">E147+E150</f>
        <v>3927.9</v>
      </c>
      <c r="F146" s="6">
        <f t="shared" si="67"/>
        <v>2739.3</v>
      </c>
    </row>
    <row r="147" spans="1:6" ht="76.5" x14ac:dyDescent="0.25">
      <c r="A147" s="16" t="s">
        <v>316</v>
      </c>
      <c r="B147" s="8"/>
      <c r="C147" s="4" t="s">
        <v>38</v>
      </c>
      <c r="D147" s="6">
        <f>D148+D149</f>
        <v>350</v>
      </c>
      <c r="E147" s="6">
        <f t="shared" ref="E147:F147" si="68">E148+E149</f>
        <v>353</v>
      </c>
      <c r="F147" s="6">
        <f t="shared" si="68"/>
        <v>356</v>
      </c>
    </row>
    <row r="148" spans="1:6" ht="140.25" x14ac:dyDescent="0.25">
      <c r="A148" s="16" t="s">
        <v>316</v>
      </c>
      <c r="B148" s="8">
        <v>100</v>
      </c>
      <c r="C148" s="4" t="s">
        <v>12</v>
      </c>
      <c r="D148" s="6">
        <v>316.214</v>
      </c>
      <c r="E148" s="6">
        <v>316.214</v>
      </c>
      <c r="F148" s="6">
        <v>316.214</v>
      </c>
    </row>
    <row r="149" spans="1:6" ht="51" x14ac:dyDescent="0.25">
      <c r="A149" s="16" t="s">
        <v>316</v>
      </c>
      <c r="B149" s="3">
        <v>200</v>
      </c>
      <c r="C149" s="4" t="s">
        <v>13</v>
      </c>
      <c r="D149" s="6">
        <v>33.786000000000001</v>
      </c>
      <c r="E149" s="6">
        <v>36.786000000000001</v>
      </c>
      <c r="F149" s="6">
        <v>39.786000000000001</v>
      </c>
    </row>
    <row r="150" spans="1:6" ht="89.25" x14ac:dyDescent="0.25">
      <c r="A150" s="16" t="s">
        <v>317</v>
      </c>
      <c r="B150" s="8"/>
      <c r="C150" s="4" t="s">
        <v>318</v>
      </c>
      <c r="D150" s="6">
        <f>D151</f>
        <v>1964.7</v>
      </c>
      <c r="E150" s="6">
        <f t="shared" ref="E150:F150" si="69">E151</f>
        <v>3574.9</v>
      </c>
      <c r="F150" s="6">
        <f t="shared" si="69"/>
        <v>2383.3000000000002</v>
      </c>
    </row>
    <row r="151" spans="1:6" ht="51" x14ac:dyDescent="0.25">
      <c r="A151" s="16" t="s">
        <v>317</v>
      </c>
      <c r="B151" s="8">
        <v>400</v>
      </c>
      <c r="C151" s="4" t="s">
        <v>37</v>
      </c>
      <c r="D151" s="6">
        <v>1964.7</v>
      </c>
      <c r="E151" s="6">
        <v>3574.9</v>
      </c>
      <c r="F151" s="6">
        <v>2383.3000000000002</v>
      </c>
    </row>
    <row r="152" spans="1:6" ht="38.25" x14ac:dyDescent="0.25">
      <c r="A152" s="8" t="s">
        <v>390</v>
      </c>
      <c r="B152" s="8"/>
      <c r="C152" s="4" t="s">
        <v>391</v>
      </c>
      <c r="D152" s="6">
        <f>D153</f>
        <v>154</v>
      </c>
      <c r="E152" s="6">
        <f t="shared" ref="E152:F152" si="70">E153</f>
        <v>0</v>
      </c>
      <c r="F152" s="6">
        <f t="shared" si="70"/>
        <v>0</v>
      </c>
    </row>
    <row r="153" spans="1:6" ht="51" x14ac:dyDescent="0.25">
      <c r="A153" s="8" t="s">
        <v>390</v>
      </c>
      <c r="B153" s="8">
        <v>200</v>
      </c>
      <c r="C153" s="4" t="s">
        <v>13</v>
      </c>
      <c r="D153" s="6">
        <v>154</v>
      </c>
      <c r="E153" s="6">
        <v>0</v>
      </c>
      <c r="F153" s="6">
        <v>0</v>
      </c>
    </row>
    <row r="154" spans="1:6" ht="51" x14ac:dyDescent="0.25">
      <c r="A154" s="8" t="s">
        <v>145</v>
      </c>
      <c r="B154" s="8"/>
      <c r="C154" s="4" t="s">
        <v>146</v>
      </c>
      <c r="D154" s="6">
        <f>D155+D157</f>
        <v>391.036</v>
      </c>
      <c r="E154" s="6">
        <f t="shared" ref="E154:F154" si="71">E155+E157</f>
        <v>0</v>
      </c>
      <c r="F154" s="6">
        <f t="shared" si="71"/>
        <v>0</v>
      </c>
    </row>
    <row r="155" spans="1:6" ht="89.25" x14ac:dyDescent="0.25">
      <c r="A155" s="8" t="s">
        <v>147</v>
      </c>
      <c r="B155" s="8"/>
      <c r="C155" s="4" t="s">
        <v>39</v>
      </c>
      <c r="D155" s="6">
        <f>D156</f>
        <v>47</v>
      </c>
      <c r="E155" s="6">
        <f>E156</f>
        <v>0</v>
      </c>
      <c r="F155" s="6">
        <f>F156</f>
        <v>0</v>
      </c>
    </row>
    <row r="156" spans="1:6" ht="25.5" x14ac:dyDescent="0.25">
      <c r="A156" s="8" t="s">
        <v>147</v>
      </c>
      <c r="B156" s="8">
        <v>300</v>
      </c>
      <c r="C156" s="4" t="s">
        <v>15</v>
      </c>
      <c r="D156" s="6">
        <v>47</v>
      </c>
      <c r="E156" s="6">
        <v>0</v>
      </c>
      <c r="F156" s="6">
        <v>0</v>
      </c>
    </row>
    <row r="157" spans="1:6" ht="102" x14ac:dyDescent="0.25">
      <c r="A157" s="8" t="s">
        <v>148</v>
      </c>
      <c r="B157" s="8"/>
      <c r="C157" s="4" t="s">
        <v>149</v>
      </c>
      <c r="D157" s="6">
        <f>D158+D159</f>
        <v>344.036</v>
      </c>
      <c r="E157" s="6">
        <f t="shared" ref="E157:F157" si="72">E158+E159</f>
        <v>0</v>
      </c>
      <c r="F157" s="6">
        <f t="shared" si="72"/>
        <v>0</v>
      </c>
    </row>
    <row r="158" spans="1:6" ht="51" x14ac:dyDescent="0.25">
      <c r="A158" s="8" t="s">
        <v>148</v>
      </c>
      <c r="B158" s="8">
        <v>200</v>
      </c>
      <c r="C158" s="4" t="s">
        <v>13</v>
      </c>
      <c r="D158" s="6">
        <v>5.0999999999999996</v>
      </c>
      <c r="E158" s="6">
        <v>0</v>
      </c>
      <c r="F158" s="6">
        <v>0</v>
      </c>
    </row>
    <row r="159" spans="1:6" ht="25.5" x14ac:dyDescent="0.25">
      <c r="A159" s="8" t="s">
        <v>148</v>
      </c>
      <c r="B159" s="8">
        <v>300</v>
      </c>
      <c r="C159" s="4" t="s">
        <v>15</v>
      </c>
      <c r="D159" s="6">
        <v>338.93599999999998</v>
      </c>
      <c r="E159" s="6">
        <v>0</v>
      </c>
      <c r="F159" s="6">
        <v>0</v>
      </c>
    </row>
    <row r="160" spans="1:6" ht="63.75" x14ac:dyDescent="0.25">
      <c r="A160" s="8" t="s">
        <v>150</v>
      </c>
      <c r="B160" s="8"/>
      <c r="C160" s="4" t="s">
        <v>40</v>
      </c>
      <c r="D160" s="6">
        <f>D161+D163+D167+D169</f>
        <v>527</v>
      </c>
      <c r="E160" s="6">
        <f t="shared" ref="E160:F160" si="73">E161+E163+E167+E169</f>
        <v>0</v>
      </c>
      <c r="F160" s="6">
        <f t="shared" si="73"/>
        <v>0</v>
      </c>
    </row>
    <row r="161" spans="1:6" ht="63.75" x14ac:dyDescent="0.25">
      <c r="A161" s="8" t="s">
        <v>151</v>
      </c>
      <c r="B161" s="8"/>
      <c r="C161" s="4" t="s">
        <v>41</v>
      </c>
      <c r="D161" s="6">
        <f>D162</f>
        <v>300</v>
      </c>
      <c r="E161" s="6">
        <f t="shared" ref="E161:F161" si="74">E162</f>
        <v>0</v>
      </c>
      <c r="F161" s="6">
        <f t="shared" si="74"/>
        <v>0</v>
      </c>
    </row>
    <row r="162" spans="1:6" ht="25.5" x14ac:dyDescent="0.25">
      <c r="A162" s="8" t="s">
        <v>151</v>
      </c>
      <c r="B162" s="8">
        <v>300</v>
      </c>
      <c r="C162" s="4" t="s">
        <v>15</v>
      </c>
      <c r="D162" s="6">
        <v>300</v>
      </c>
      <c r="E162" s="6">
        <v>0</v>
      </c>
      <c r="F162" s="6">
        <v>0</v>
      </c>
    </row>
    <row r="163" spans="1:6" ht="38.25" x14ac:dyDescent="0.25">
      <c r="A163" s="8" t="s">
        <v>152</v>
      </c>
      <c r="B163" s="8"/>
      <c r="C163" s="4" t="s">
        <v>42</v>
      </c>
      <c r="D163" s="6">
        <f>D165+D166+D164</f>
        <v>185</v>
      </c>
      <c r="E163" s="6">
        <f t="shared" ref="E163:F163" si="75">E165+E166</f>
        <v>0</v>
      </c>
      <c r="F163" s="6">
        <f t="shared" si="75"/>
        <v>0</v>
      </c>
    </row>
    <row r="164" spans="1:6" ht="51" x14ac:dyDescent="0.25">
      <c r="A164" s="8" t="s">
        <v>152</v>
      </c>
      <c r="B164" s="8">
        <v>200</v>
      </c>
      <c r="C164" s="4" t="s">
        <v>13</v>
      </c>
      <c r="D164" s="6">
        <v>18</v>
      </c>
      <c r="E164" s="6">
        <v>0</v>
      </c>
      <c r="F164" s="6">
        <v>0</v>
      </c>
    </row>
    <row r="165" spans="1:6" ht="25.5" x14ac:dyDescent="0.25">
      <c r="A165" s="8" t="s">
        <v>152</v>
      </c>
      <c r="B165" s="8">
        <v>300</v>
      </c>
      <c r="C165" s="4" t="s">
        <v>15</v>
      </c>
      <c r="D165" s="6">
        <v>67</v>
      </c>
      <c r="E165" s="6">
        <v>0</v>
      </c>
      <c r="F165" s="6">
        <v>0</v>
      </c>
    </row>
    <row r="166" spans="1:6" ht="63.75" x14ac:dyDescent="0.25">
      <c r="A166" s="3" t="s">
        <v>152</v>
      </c>
      <c r="B166" s="3">
        <v>600</v>
      </c>
      <c r="C166" s="4" t="s">
        <v>6</v>
      </c>
      <c r="D166" s="6">
        <v>100</v>
      </c>
      <c r="E166" s="6">
        <v>0</v>
      </c>
      <c r="F166" s="6">
        <v>0</v>
      </c>
    </row>
    <row r="167" spans="1:6" ht="102" x14ac:dyDescent="0.25">
      <c r="A167" s="8" t="s">
        <v>153</v>
      </c>
      <c r="B167" s="8"/>
      <c r="C167" s="4" t="s">
        <v>43</v>
      </c>
      <c r="D167" s="6">
        <f>D168</f>
        <v>30</v>
      </c>
      <c r="E167" s="6">
        <f t="shared" ref="E167:F167" si="76">E168</f>
        <v>0</v>
      </c>
      <c r="F167" s="6">
        <f t="shared" si="76"/>
        <v>0</v>
      </c>
    </row>
    <row r="168" spans="1:6" ht="25.5" x14ac:dyDescent="0.25">
      <c r="A168" s="8" t="s">
        <v>153</v>
      </c>
      <c r="B168" s="8">
        <v>800</v>
      </c>
      <c r="C168" s="4" t="s">
        <v>24</v>
      </c>
      <c r="D168" s="6">
        <v>30</v>
      </c>
      <c r="E168" s="6">
        <v>0</v>
      </c>
      <c r="F168" s="6">
        <v>0</v>
      </c>
    </row>
    <row r="169" spans="1:6" ht="89.25" x14ac:dyDescent="0.25">
      <c r="A169" s="8" t="s">
        <v>154</v>
      </c>
      <c r="B169" s="8"/>
      <c r="C169" s="4" t="s">
        <v>44</v>
      </c>
      <c r="D169" s="6">
        <f>D170</f>
        <v>12</v>
      </c>
      <c r="E169" s="6">
        <f t="shared" ref="E169:F169" si="77">E170</f>
        <v>0</v>
      </c>
      <c r="F169" s="6">
        <f t="shared" si="77"/>
        <v>0</v>
      </c>
    </row>
    <row r="170" spans="1:6" ht="25.5" x14ac:dyDescent="0.25">
      <c r="A170" s="8" t="s">
        <v>154</v>
      </c>
      <c r="B170" s="8">
        <v>300</v>
      </c>
      <c r="C170" s="4" t="s">
        <v>15</v>
      </c>
      <c r="D170" s="6">
        <v>12</v>
      </c>
      <c r="E170" s="6">
        <v>0</v>
      </c>
      <c r="F170" s="6">
        <v>0</v>
      </c>
    </row>
    <row r="171" spans="1:6" ht="51" x14ac:dyDescent="0.25">
      <c r="A171" s="8" t="s">
        <v>155</v>
      </c>
      <c r="B171" s="8"/>
      <c r="C171" s="4" t="s">
        <v>45</v>
      </c>
      <c r="D171" s="6">
        <f>D172</f>
        <v>38</v>
      </c>
      <c r="E171" s="6">
        <f t="shared" ref="E171:F171" si="78">E172</f>
        <v>0</v>
      </c>
      <c r="F171" s="6">
        <f t="shared" si="78"/>
        <v>0</v>
      </c>
    </row>
    <row r="172" spans="1:6" ht="76.5" x14ac:dyDescent="0.25">
      <c r="A172" s="8" t="s">
        <v>156</v>
      </c>
      <c r="B172" s="8"/>
      <c r="C172" s="4" t="s">
        <v>157</v>
      </c>
      <c r="D172" s="6">
        <f>D173</f>
        <v>38</v>
      </c>
      <c r="E172" s="6">
        <f t="shared" ref="E172:F172" si="79">E173</f>
        <v>0</v>
      </c>
      <c r="F172" s="6">
        <f t="shared" si="79"/>
        <v>0</v>
      </c>
    </row>
    <row r="173" spans="1:6" ht="25.5" x14ac:dyDescent="0.25">
      <c r="A173" s="8" t="s">
        <v>156</v>
      </c>
      <c r="B173" s="8">
        <v>300</v>
      </c>
      <c r="C173" s="4" t="s">
        <v>15</v>
      </c>
      <c r="D173" s="6">
        <v>38</v>
      </c>
      <c r="E173" s="6">
        <v>0</v>
      </c>
      <c r="F173" s="6">
        <v>0</v>
      </c>
    </row>
    <row r="174" spans="1:6" ht="38.25" x14ac:dyDescent="0.25">
      <c r="A174" s="8" t="s">
        <v>158</v>
      </c>
      <c r="B174" s="8"/>
      <c r="C174" s="4" t="s">
        <v>46</v>
      </c>
      <c r="D174" s="6">
        <f>D175+D177</f>
        <v>6778.8</v>
      </c>
      <c r="E174" s="6">
        <f t="shared" ref="E174:F174" si="80">E175+E177</f>
        <v>0</v>
      </c>
      <c r="F174" s="6">
        <f t="shared" si="80"/>
        <v>0</v>
      </c>
    </row>
    <row r="175" spans="1:6" ht="63.75" x14ac:dyDescent="0.25">
      <c r="A175" s="8" t="s">
        <v>159</v>
      </c>
      <c r="B175" s="8"/>
      <c r="C175" s="4" t="s">
        <v>160</v>
      </c>
      <c r="D175" s="6">
        <f>D176</f>
        <v>50</v>
      </c>
      <c r="E175" s="6">
        <f t="shared" ref="E175:F175" si="81">E176</f>
        <v>0</v>
      </c>
      <c r="F175" s="6">
        <f t="shared" si="81"/>
        <v>0</v>
      </c>
    </row>
    <row r="176" spans="1:6" ht="51" x14ac:dyDescent="0.25">
      <c r="A176" s="8" t="s">
        <v>159</v>
      </c>
      <c r="B176" s="8">
        <v>200</v>
      </c>
      <c r="C176" s="4" t="s">
        <v>13</v>
      </c>
      <c r="D176" s="6">
        <v>50</v>
      </c>
      <c r="E176" s="6">
        <v>0</v>
      </c>
      <c r="F176" s="6">
        <v>0</v>
      </c>
    </row>
    <row r="177" spans="1:6" ht="51" x14ac:dyDescent="0.25">
      <c r="A177" s="8" t="s">
        <v>326</v>
      </c>
      <c r="B177" s="8"/>
      <c r="C177" s="4" t="s">
        <v>327</v>
      </c>
      <c r="D177" s="6">
        <f>D178</f>
        <v>6728.8</v>
      </c>
      <c r="E177" s="6">
        <f t="shared" ref="E177:F177" si="82">E178</f>
        <v>0</v>
      </c>
      <c r="F177" s="6">
        <f t="shared" si="82"/>
        <v>0</v>
      </c>
    </row>
    <row r="178" spans="1:6" ht="51" x14ac:dyDescent="0.25">
      <c r="A178" s="8" t="s">
        <v>326</v>
      </c>
      <c r="B178" s="8">
        <v>200</v>
      </c>
      <c r="C178" s="4" t="s">
        <v>13</v>
      </c>
      <c r="D178" s="6">
        <v>6728.8</v>
      </c>
      <c r="E178" s="6">
        <v>0</v>
      </c>
      <c r="F178" s="6">
        <v>0</v>
      </c>
    </row>
    <row r="179" spans="1:6" ht="102" x14ac:dyDescent="0.25">
      <c r="A179" s="14" t="s">
        <v>161</v>
      </c>
      <c r="B179" s="14"/>
      <c r="C179" s="13" t="s">
        <v>162</v>
      </c>
      <c r="D179" s="38">
        <f>D180+D201</f>
        <v>21001.109000000004</v>
      </c>
      <c r="E179" s="12">
        <f>E180+E201</f>
        <v>0</v>
      </c>
      <c r="F179" s="12">
        <f>F180+F201</f>
        <v>316.46800000000002</v>
      </c>
    </row>
    <row r="180" spans="1:6" ht="63.75" x14ac:dyDescent="0.25">
      <c r="A180" s="8" t="s">
        <v>163</v>
      </c>
      <c r="B180" s="8"/>
      <c r="C180" s="4" t="s">
        <v>164</v>
      </c>
      <c r="D180" s="30">
        <f>D181+D183+D185+D187+D189+D191+D193+D195+D197+D199</f>
        <v>2441.9</v>
      </c>
      <c r="E180" s="6">
        <f t="shared" ref="E180:F180" si="83">E181+E183+E185+E187+E189+E191+E193+E195+E197</f>
        <v>0</v>
      </c>
      <c r="F180" s="6">
        <f t="shared" si="83"/>
        <v>0</v>
      </c>
    </row>
    <row r="181" spans="1:6" ht="51" x14ac:dyDescent="0.25">
      <c r="A181" s="8" t="s">
        <v>165</v>
      </c>
      <c r="B181" s="8"/>
      <c r="C181" s="4" t="s">
        <v>47</v>
      </c>
      <c r="D181" s="6">
        <f>D182</f>
        <v>121</v>
      </c>
      <c r="E181" s="6">
        <f t="shared" ref="E181:F181" si="84">E182</f>
        <v>0</v>
      </c>
      <c r="F181" s="6">
        <f t="shared" si="84"/>
        <v>0</v>
      </c>
    </row>
    <row r="182" spans="1:6" ht="51" x14ac:dyDescent="0.25">
      <c r="A182" s="8" t="s">
        <v>165</v>
      </c>
      <c r="B182" s="8">
        <v>200</v>
      </c>
      <c r="C182" s="4" t="s">
        <v>13</v>
      </c>
      <c r="D182" s="6">
        <v>121</v>
      </c>
      <c r="E182" s="6">
        <v>0</v>
      </c>
      <c r="F182" s="6">
        <v>0</v>
      </c>
    </row>
    <row r="183" spans="1:6" ht="63.75" x14ac:dyDescent="0.25">
      <c r="A183" s="8" t="s">
        <v>166</v>
      </c>
      <c r="B183" s="8"/>
      <c r="C183" s="4" t="s">
        <v>48</v>
      </c>
      <c r="D183" s="6">
        <f>D184</f>
        <v>63</v>
      </c>
      <c r="E183" s="6">
        <f t="shared" ref="E183:F183" si="85">E184</f>
        <v>0</v>
      </c>
      <c r="F183" s="6">
        <f t="shared" si="85"/>
        <v>0</v>
      </c>
    </row>
    <row r="184" spans="1:6" ht="51" x14ac:dyDescent="0.25">
      <c r="A184" s="8" t="s">
        <v>166</v>
      </c>
      <c r="B184" s="8">
        <v>200</v>
      </c>
      <c r="C184" s="4" t="s">
        <v>13</v>
      </c>
      <c r="D184" s="6">
        <v>63</v>
      </c>
      <c r="E184" s="6">
        <v>0</v>
      </c>
      <c r="F184" s="6">
        <v>0</v>
      </c>
    </row>
    <row r="185" spans="1:6" ht="63.75" x14ac:dyDescent="0.25">
      <c r="A185" s="8" t="s">
        <v>167</v>
      </c>
      <c r="B185" s="8"/>
      <c r="C185" s="4" t="s">
        <v>49</v>
      </c>
      <c r="D185" s="6">
        <f>D186</f>
        <v>68</v>
      </c>
      <c r="E185" s="6">
        <f t="shared" ref="E185:F185" si="86">E186</f>
        <v>0</v>
      </c>
      <c r="F185" s="6">
        <f t="shared" si="86"/>
        <v>0</v>
      </c>
    </row>
    <row r="186" spans="1:6" ht="51" x14ac:dyDescent="0.25">
      <c r="A186" s="8" t="s">
        <v>167</v>
      </c>
      <c r="B186" s="8">
        <v>200</v>
      </c>
      <c r="C186" s="4" t="s">
        <v>13</v>
      </c>
      <c r="D186" s="6">
        <v>68</v>
      </c>
      <c r="E186" s="6">
        <v>0</v>
      </c>
      <c r="F186" s="6">
        <v>0</v>
      </c>
    </row>
    <row r="187" spans="1:6" ht="63.75" x14ac:dyDescent="0.25">
      <c r="A187" s="8" t="s">
        <v>168</v>
      </c>
      <c r="B187" s="8"/>
      <c r="C187" s="4" t="s">
        <v>50</v>
      </c>
      <c r="D187" s="6">
        <f>D188</f>
        <v>58</v>
      </c>
      <c r="E187" s="6">
        <f t="shared" ref="E187:F187" si="87">E188</f>
        <v>0</v>
      </c>
      <c r="F187" s="6">
        <f t="shared" si="87"/>
        <v>0</v>
      </c>
    </row>
    <row r="188" spans="1:6" ht="51" x14ac:dyDescent="0.25">
      <c r="A188" s="8" t="s">
        <v>168</v>
      </c>
      <c r="B188" s="8">
        <v>200</v>
      </c>
      <c r="C188" s="4" t="s">
        <v>13</v>
      </c>
      <c r="D188" s="6">
        <v>58</v>
      </c>
      <c r="E188" s="6">
        <v>0</v>
      </c>
      <c r="F188" s="6">
        <v>0</v>
      </c>
    </row>
    <row r="189" spans="1:6" ht="63.75" x14ac:dyDescent="0.25">
      <c r="A189" s="8" t="s">
        <v>169</v>
      </c>
      <c r="B189" s="8"/>
      <c r="C189" s="4" t="s">
        <v>51</v>
      </c>
      <c r="D189" s="6">
        <f>D190</f>
        <v>148.9</v>
      </c>
      <c r="E189" s="6">
        <f t="shared" ref="E189:F189" si="88">E190</f>
        <v>0</v>
      </c>
      <c r="F189" s="6">
        <f t="shared" si="88"/>
        <v>0</v>
      </c>
    </row>
    <row r="190" spans="1:6" ht="51" x14ac:dyDescent="0.25">
      <c r="A190" s="8" t="s">
        <v>169</v>
      </c>
      <c r="B190" s="8">
        <v>200</v>
      </c>
      <c r="C190" s="4" t="s">
        <v>13</v>
      </c>
      <c r="D190" s="6">
        <v>148.9</v>
      </c>
      <c r="E190" s="6">
        <v>0</v>
      </c>
      <c r="F190" s="6">
        <v>0</v>
      </c>
    </row>
    <row r="191" spans="1:6" ht="63.75" x14ac:dyDescent="0.25">
      <c r="A191" s="8" t="s">
        <v>170</v>
      </c>
      <c r="B191" s="8"/>
      <c r="C191" s="4" t="s">
        <v>52</v>
      </c>
      <c r="D191" s="6">
        <f>D192</f>
        <v>15</v>
      </c>
      <c r="E191" s="6">
        <f t="shared" ref="E191:F191" si="89">E192</f>
        <v>0</v>
      </c>
      <c r="F191" s="6">
        <f t="shared" si="89"/>
        <v>0</v>
      </c>
    </row>
    <row r="192" spans="1:6" ht="51" x14ac:dyDescent="0.25">
      <c r="A192" s="8" t="s">
        <v>170</v>
      </c>
      <c r="B192" s="8">
        <v>200</v>
      </c>
      <c r="C192" s="4" t="s">
        <v>13</v>
      </c>
      <c r="D192" s="6">
        <v>15</v>
      </c>
      <c r="E192" s="6">
        <v>0</v>
      </c>
      <c r="F192" s="6">
        <v>0</v>
      </c>
    </row>
    <row r="193" spans="1:6" ht="63.75" x14ac:dyDescent="0.25">
      <c r="A193" s="8" t="s">
        <v>171</v>
      </c>
      <c r="B193" s="8"/>
      <c r="C193" s="4" t="s">
        <v>53</v>
      </c>
      <c r="D193" s="6">
        <f>D194</f>
        <v>84</v>
      </c>
      <c r="E193" s="6">
        <f>E194</f>
        <v>0</v>
      </c>
      <c r="F193" s="6">
        <f>F194</f>
        <v>0</v>
      </c>
    </row>
    <row r="194" spans="1:6" ht="51" x14ac:dyDescent="0.25">
      <c r="A194" s="8" t="s">
        <v>171</v>
      </c>
      <c r="B194" s="8">
        <v>200</v>
      </c>
      <c r="C194" s="4" t="s">
        <v>13</v>
      </c>
      <c r="D194" s="6">
        <v>84</v>
      </c>
      <c r="E194" s="6">
        <v>0</v>
      </c>
      <c r="F194" s="6">
        <v>0</v>
      </c>
    </row>
    <row r="195" spans="1:6" ht="63.75" x14ac:dyDescent="0.25">
      <c r="A195" s="8" t="s">
        <v>172</v>
      </c>
      <c r="B195" s="8"/>
      <c r="C195" s="4" t="s">
        <v>54</v>
      </c>
      <c r="D195" s="6">
        <f>D196</f>
        <v>84</v>
      </c>
      <c r="E195" s="6">
        <f t="shared" ref="E195:F195" si="90">E196</f>
        <v>0</v>
      </c>
      <c r="F195" s="6">
        <f t="shared" si="90"/>
        <v>0</v>
      </c>
    </row>
    <row r="196" spans="1:6" ht="51" x14ac:dyDescent="0.25">
      <c r="A196" s="8" t="s">
        <v>172</v>
      </c>
      <c r="B196" s="8">
        <v>200</v>
      </c>
      <c r="C196" s="4" t="s">
        <v>13</v>
      </c>
      <c r="D196" s="6">
        <v>84</v>
      </c>
      <c r="E196" s="6">
        <v>0</v>
      </c>
      <c r="F196" s="6">
        <v>0</v>
      </c>
    </row>
    <row r="197" spans="1:6" ht="38.25" x14ac:dyDescent="0.25">
      <c r="A197" s="8" t="s">
        <v>346</v>
      </c>
      <c r="B197" s="8"/>
      <c r="C197" s="4" t="s">
        <v>347</v>
      </c>
      <c r="D197" s="6">
        <f>D198</f>
        <v>1000</v>
      </c>
      <c r="E197" s="6">
        <f t="shared" ref="E197:F197" si="91">E198</f>
        <v>0</v>
      </c>
      <c r="F197" s="6">
        <f t="shared" si="91"/>
        <v>0</v>
      </c>
    </row>
    <row r="198" spans="1:6" ht="51" x14ac:dyDescent="0.25">
      <c r="A198" s="8" t="s">
        <v>346</v>
      </c>
      <c r="B198" s="8">
        <v>200</v>
      </c>
      <c r="C198" s="4" t="s">
        <v>13</v>
      </c>
      <c r="D198" s="6">
        <v>1000</v>
      </c>
      <c r="E198" s="6">
        <v>0</v>
      </c>
      <c r="F198" s="6">
        <v>0</v>
      </c>
    </row>
    <row r="199" spans="1:6" ht="63.75" x14ac:dyDescent="0.25">
      <c r="A199" s="8" t="s">
        <v>362</v>
      </c>
      <c r="B199" s="8"/>
      <c r="C199" s="4" t="s">
        <v>363</v>
      </c>
      <c r="D199" s="6">
        <f>D200</f>
        <v>800</v>
      </c>
      <c r="E199" s="6">
        <f t="shared" ref="E199:F199" si="92">E200</f>
        <v>0</v>
      </c>
      <c r="F199" s="6">
        <f t="shared" si="92"/>
        <v>0</v>
      </c>
    </row>
    <row r="200" spans="1:6" ht="25.5" x14ac:dyDescent="0.25">
      <c r="A200" s="8" t="s">
        <v>362</v>
      </c>
      <c r="B200" s="8">
        <v>500</v>
      </c>
      <c r="C200" s="4" t="s">
        <v>30</v>
      </c>
      <c r="D200" s="6">
        <v>800</v>
      </c>
      <c r="E200" s="6">
        <v>0</v>
      </c>
      <c r="F200" s="6">
        <v>0</v>
      </c>
    </row>
    <row r="201" spans="1:6" ht="102" x14ac:dyDescent="0.25">
      <c r="A201" s="8" t="s">
        <v>173</v>
      </c>
      <c r="B201" s="8"/>
      <c r="C201" s="4" t="s">
        <v>174</v>
      </c>
      <c r="D201" s="6">
        <f>D202+D204+D206+D208+D210+D212+D214+D216+D218+D220+D222+D224+D226+D228+D230</f>
        <v>18559.209000000003</v>
      </c>
      <c r="E201" s="6">
        <f>E202+E204+E206+E208+E210+E212+E214+E216+E218+E220+E222+E224+E226+E228+E230</f>
        <v>0</v>
      </c>
      <c r="F201" s="6">
        <f>F202+F204+F206+F208+F210+F212+F214+F216+F218+F220+F222+F224+F226+F228+F230</f>
        <v>316.46800000000002</v>
      </c>
    </row>
    <row r="202" spans="1:6" ht="63.75" x14ac:dyDescent="0.25">
      <c r="A202" s="8" t="s">
        <v>175</v>
      </c>
      <c r="B202" s="8"/>
      <c r="C202" s="4" t="s">
        <v>176</v>
      </c>
      <c r="D202" s="6">
        <f>D203</f>
        <v>500.86</v>
      </c>
      <c r="E202" s="6">
        <f t="shared" ref="E202:F202" si="93">E203</f>
        <v>0</v>
      </c>
      <c r="F202" s="6">
        <f t="shared" si="93"/>
        <v>0</v>
      </c>
    </row>
    <row r="203" spans="1:6" ht="25.5" x14ac:dyDescent="0.25">
      <c r="A203" s="8" t="s">
        <v>175</v>
      </c>
      <c r="B203" s="8">
        <v>800</v>
      </c>
      <c r="C203" s="4" t="s">
        <v>24</v>
      </c>
      <c r="D203" s="6">
        <v>500.86</v>
      </c>
      <c r="E203" s="6">
        <v>0</v>
      </c>
      <c r="F203" s="6">
        <v>0</v>
      </c>
    </row>
    <row r="204" spans="1:6" ht="63.75" x14ac:dyDescent="0.25">
      <c r="A204" s="8" t="s">
        <v>177</v>
      </c>
      <c r="B204" s="8"/>
      <c r="C204" s="4" t="s">
        <v>178</v>
      </c>
      <c r="D204" s="6">
        <f>D205</f>
        <v>1389.54</v>
      </c>
      <c r="E204" s="6">
        <f t="shared" ref="E204:F204" si="94">E205</f>
        <v>0</v>
      </c>
      <c r="F204" s="6">
        <f t="shared" si="94"/>
        <v>0</v>
      </c>
    </row>
    <row r="205" spans="1:6" ht="25.5" x14ac:dyDescent="0.25">
      <c r="A205" s="8" t="s">
        <v>177</v>
      </c>
      <c r="B205" s="8">
        <v>800</v>
      </c>
      <c r="C205" s="4" t="s">
        <v>24</v>
      </c>
      <c r="D205" s="6">
        <v>1389.54</v>
      </c>
      <c r="E205" s="6">
        <v>0</v>
      </c>
      <c r="F205" s="6">
        <v>0</v>
      </c>
    </row>
    <row r="206" spans="1:6" ht="63.75" x14ac:dyDescent="0.25">
      <c r="A206" s="8" t="s">
        <v>179</v>
      </c>
      <c r="B206" s="8"/>
      <c r="C206" s="4" t="s">
        <v>180</v>
      </c>
      <c r="D206" s="6">
        <f>D207</f>
        <v>808.25</v>
      </c>
      <c r="E206" s="6">
        <f t="shared" ref="E206:F206" si="95">E207</f>
        <v>0</v>
      </c>
      <c r="F206" s="6">
        <f t="shared" si="95"/>
        <v>0</v>
      </c>
    </row>
    <row r="207" spans="1:6" ht="25.5" x14ac:dyDescent="0.25">
      <c r="A207" s="8" t="s">
        <v>179</v>
      </c>
      <c r="B207" s="8">
        <v>800</v>
      </c>
      <c r="C207" s="4" t="s">
        <v>24</v>
      </c>
      <c r="D207" s="6">
        <v>808.25</v>
      </c>
      <c r="E207" s="6">
        <v>0</v>
      </c>
      <c r="F207" s="6">
        <v>0</v>
      </c>
    </row>
    <row r="208" spans="1:6" ht="63.75" x14ac:dyDescent="0.25">
      <c r="A208" s="8" t="s">
        <v>181</v>
      </c>
      <c r="B208" s="8"/>
      <c r="C208" s="4" t="s">
        <v>55</v>
      </c>
      <c r="D208" s="6">
        <f>D209</f>
        <v>1188.44</v>
      </c>
      <c r="E208" s="6">
        <f t="shared" ref="E208:F208" si="96">E209</f>
        <v>0</v>
      </c>
      <c r="F208" s="6">
        <f t="shared" si="96"/>
        <v>0</v>
      </c>
    </row>
    <row r="209" spans="1:6" ht="25.5" x14ac:dyDescent="0.25">
      <c r="A209" s="8" t="s">
        <v>181</v>
      </c>
      <c r="B209" s="8">
        <v>800</v>
      </c>
      <c r="C209" s="4" t="s">
        <v>24</v>
      </c>
      <c r="D209" s="6">
        <v>1188.44</v>
      </c>
      <c r="E209" s="6">
        <v>0</v>
      </c>
      <c r="F209" s="6">
        <v>0</v>
      </c>
    </row>
    <row r="210" spans="1:6" ht="63.75" x14ac:dyDescent="0.25">
      <c r="A210" s="8" t="s">
        <v>182</v>
      </c>
      <c r="B210" s="8"/>
      <c r="C210" s="4" t="s">
        <v>56</v>
      </c>
      <c r="D210" s="6">
        <f>D211</f>
        <v>392.78</v>
      </c>
      <c r="E210" s="6">
        <f t="shared" ref="E210:F210" si="97">E211</f>
        <v>0</v>
      </c>
      <c r="F210" s="6">
        <f t="shared" si="97"/>
        <v>0</v>
      </c>
    </row>
    <row r="211" spans="1:6" ht="25.5" x14ac:dyDescent="0.25">
      <c r="A211" s="8" t="s">
        <v>182</v>
      </c>
      <c r="B211" s="8">
        <v>800</v>
      </c>
      <c r="C211" s="4" t="s">
        <v>24</v>
      </c>
      <c r="D211" s="6">
        <v>392.78</v>
      </c>
      <c r="E211" s="6">
        <v>0</v>
      </c>
      <c r="F211" s="6">
        <v>0</v>
      </c>
    </row>
    <row r="212" spans="1:6" ht="63.75" x14ac:dyDescent="0.25">
      <c r="A212" s="8" t="s">
        <v>183</v>
      </c>
      <c r="B212" s="8"/>
      <c r="C212" s="4" t="s">
        <v>57</v>
      </c>
      <c r="D212" s="6">
        <f>D213</f>
        <v>5910.15</v>
      </c>
      <c r="E212" s="6">
        <f t="shared" ref="E212:F212" si="98">E213</f>
        <v>0</v>
      </c>
      <c r="F212" s="6">
        <f t="shared" si="98"/>
        <v>0</v>
      </c>
    </row>
    <row r="213" spans="1:6" ht="25.5" x14ac:dyDescent="0.25">
      <c r="A213" s="8" t="s">
        <v>183</v>
      </c>
      <c r="B213" s="8">
        <v>800</v>
      </c>
      <c r="C213" s="4" t="s">
        <v>24</v>
      </c>
      <c r="D213" s="6">
        <v>5910.15</v>
      </c>
      <c r="E213" s="6">
        <v>0</v>
      </c>
      <c r="F213" s="6">
        <v>0</v>
      </c>
    </row>
    <row r="214" spans="1:6" ht="63.75" x14ac:dyDescent="0.25">
      <c r="A214" s="8" t="s">
        <v>184</v>
      </c>
      <c r="B214" s="8"/>
      <c r="C214" s="4" t="s">
        <v>58</v>
      </c>
      <c r="D214" s="6">
        <f>D215</f>
        <v>553.29</v>
      </c>
      <c r="E214" s="6">
        <f t="shared" ref="E214:F214" si="99">E215</f>
        <v>0</v>
      </c>
      <c r="F214" s="6">
        <f t="shared" si="99"/>
        <v>0</v>
      </c>
    </row>
    <row r="215" spans="1:6" ht="25.5" x14ac:dyDescent="0.25">
      <c r="A215" s="8" t="s">
        <v>184</v>
      </c>
      <c r="B215" s="8">
        <v>800</v>
      </c>
      <c r="C215" s="4" t="s">
        <v>24</v>
      </c>
      <c r="D215" s="6">
        <v>553.29</v>
      </c>
      <c r="E215" s="6">
        <v>0</v>
      </c>
      <c r="F215" s="6">
        <v>0</v>
      </c>
    </row>
    <row r="216" spans="1:6" ht="51" x14ac:dyDescent="0.25">
      <c r="A216" s="8" t="s">
        <v>185</v>
      </c>
      <c r="B216" s="8"/>
      <c r="C216" s="4" t="s">
        <v>186</v>
      </c>
      <c r="D216" s="6">
        <f>D217</f>
        <v>480.2</v>
      </c>
      <c r="E216" s="6">
        <f t="shared" ref="E216:F216" si="100">E217</f>
        <v>0</v>
      </c>
      <c r="F216" s="6">
        <f t="shared" si="100"/>
        <v>316.46800000000002</v>
      </c>
    </row>
    <row r="217" spans="1:6" ht="51" x14ac:dyDescent="0.25">
      <c r="A217" s="8" t="s">
        <v>185</v>
      </c>
      <c r="B217" s="8">
        <v>200</v>
      </c>
      <c r="C217" s="4" t="s">
        <v>13</v>
      </c>
      <c r="D217" s="6">
        <v>480.2</v>
      </c>
      <c r="E217" s="6">
        <v>0</v>
      </c>
      <c r="F217" s="6">
        <v>316.46800000000002</v>
      </c>
    </row>
    <row r="218" spans="1:6" ht="102" x14ac:dyDescent="0.25">
      <c r="A218" s="8" t="s">
        <v>236</v>
      </c>
      <c r="B218" s="8"/>
      <c r="C218" s="4" t="s">
        <v>237</v>
      </c>
      <c r="D218" s="6">
        <f>D219</f>
        <v>860</v>
      </c>
      <c r="E218" s="6">
        <f t="shared" ref="E218:F218" si="101">E219</f>
        <v>0</v>
      </c>
      <c r="F218" s="6">
        <f t="shared" si="101"/>
        <v>0</v>
      </c>
    </row>
    <row r="219" spans="1:6" ht="51" x14ac:dyDescent="0.25">
      <c r="A219" s="8" t="s">
        <v>236</v>
      </c>
      <c r="B219" s="8">
        <v>200</v>
      </c>
      <c r="C219" s="4" t="s">
        <v>13</v>
      </c>
      <c r="D219" s="6">
        <v>860</v>
      </c>
      <c r="E219" s="6">
        <v>0</v>
      </c>
      <c r="F219" s="6">
        <v>0</v>
      </c>
    </row>
    <row r="220" spans="1:6" ht="67.5" customHeight="1" x14ac:dyDescent="0.25">
      <c r="A220" s="8" t="s">
        <v>187</v>
      </c>
      <c r="B220" s="8"/>
      <c r="C220" s="4" t="s">
        <v>188</v>
      </c>
      <c r="D220" s="6">
        <f>D221</f>
        <v>905.12400000000002</v>
      </c>
      <c r="E220" s="6">
        <f t="shared" ref="E220:F220" si="102">E221</f>
        <v>0</v>
      </c>
      <c r="F220" s="6">
        <f t="shared" si="102"/>
        <v>0</v>
      </c>
    </row>
    <row r="221" spans="1:6" ht="25.5" x14ac:dyDescent="0.25">
      <c r="A221" s="8" t="s">
        <v>187</v>
      </c>
      <c r="B221" s="3">
        <v>800</v>
      </c>
      <c r="C221" s="4" t="s">
        <v>24</v>
      </c>
      <c r="D221" s="6">
        <v>905.12400000000002</v>
      </c>
      <c r="E221" s="6">
        <v>0</v>
      </c>
      <c r="F221" s="6">
        <v>0</v>
      </c>
    </row>
    <row r="222" spans="1:6" ht="76.5" x14ac:dyDescent="0.25">
      <c r="A222" s="8" t="s">
        <v>189</v>
      </c>
      <c r="B222" s="8"/>
      <c r="C222" s="4" t="s">
        <v>190</v>
      </c>
      <c r="D222" s="6">
        <f>D223</f>
        <v>1087.51</v>
      </c>
      <c r="E222" s="6">
        <f t="shared" ref="E222:F222" si="103">E223</f>
        <v>0</v>
      </c>
      <c r="F222" s="6">
        <f t="shared" si="103"/>
        <v>0</v>
      </c>
    </row>
    <row r="223" spans="1:6" ht="25.5" x14ac:dyDescent="0.25">
      <c r="A223" s="8" t="s">
        <v>189</v>
      </c>
      <c r="B223" s="3">
        <v>800</v>
      </c>
      <c r="C223" s="4" t="s">
        <v>24</v>
      </c>
      <c r="D223" s="6">
        <v>1087.51</v>
      </c>
      <c r="E223" s="6">
        <v>0</v>
      </c>
      <c r="F223" s="6">
        <v>0</v>
      </c>
    </row>
    <row r="224" spans="1:6" ht="76.5" x14ac:dyDescent="0.25">
      <c r="A224" s="8" t="s">
        <v>191</v>
      </c>
      <c r="B224" s="8"/>
      <c r="C224" s="4" t="s">
        <v>192</v>
      </c>
      <c r="D224" s="6">
        <f>D225</f>
        <v>906.68499999999995</v>
      </c>
      <c r="E224" s="6">
        <f t="shared" ref="E224:F224" si="104">E225</f>
        <v>0</v>
      </c>
      <c r="F224" s="6">
        <f t="shared" si="104"/>
        <v>0</v>
      </c>
    </row>
    <row r="225" spans="1:6" ht="25.5" x14ac:dyDescent="0.25">
      <c r="A225" s="8" t="s">
        <v>191</v>
      </c>
      <c r="B225" s="3">
        <v>800</v>
      </c>
      <c r="C225" s="4" t="s">
        <v>24</v>
      </c>
      <c r="D225" s="6">
        <v>906.68499999999995</v>
      </c>
      <c r="E225" s="6">
        <v>0</v>
      </c>
      <c r="F225" s="6">
        <v>0</v>
      </c>
    </row>
    <row r="226" spans="1:6" ht="76.5" x14ac:dyDescent="0.25">
      <c r="A226" s="8" t="s">
        <v>193</v>
      </c>
      <c r="B226" s="8"/>
      <c r="C226" s="4" t="s">
        <v>194</v>
      </c>
      <c r="D226" s="6">
        <f>D227</f>
        <v>344.84</v>
      </c>
      <c r="E226" s="6">
        <f t="shared" ref="E226:F226" si="105">E227</f>
        <v>0</v>
      </c>
      <c r="F226" s="6">
        <f t="shared" si="105"/>
        <v>0</v>
      </c>
    </row>
    <row r="227" spans="1:6" ht="25.5" x14ac:dyDescent="0.25">
      <c r="A227" s="8" t="s">
        <v>193</v>
      </c>
      <c r="B227" s="3">
        <v>800</v>
      </c>
      <c r="C227" s="4" t="s">
        <v>24</v>
      </c>
      <c r="D227" s="6">
        <v>344.84</v>
      </c>
      <c r="E227" s="6">
        <v>0</v>
      </c>
      <c r="F227" s="6">
        <v>0</v>
      </c>
    </row>
    <row r="228" spans="1:6" ht="76.5" x14ac:dyDescent="0.25">
      <c r="A228" s="8" t="s">
        <v>195</v>
      </c>
      <c r="B228" s="8"/>
      <c r="C228" s="4" t="s">
        <v>196</v>
      </c>
      <c r="D228" s="6">
        <f>D229</f>
        <v>2588.9650000000001</v>
      </c>
      <c r="E228" s="6">
        <f t="shared" ref="E228:F228" si="106">E229</f>
        <v>0</v>
      </c>
      <c r="F228" s="6">
        <f t="shared" si="106"/>
        <v>0</v>
      </c>
    </row>
    <row r="229" spans="1:6" ht="25.5" x14ac:dyDescent="0.25">
      <c r="A229" s="8" t="s">
        <v>195</v>
      </c>
      <c r="B229" s="3">
        <v>800</v>
      </c>
      <c r="C229" s="4" t="s">
        <v>24</v>
      </c>
      <c r="D229" s="6">
        <v>2588.9650000000001</v>
      </c>
      <c r="E229" s="6">
        <v>0</v>
      </c>
      <c r="F229" s="6">
        <v>0</v>
      </c>
    </row>
    <row r="230" spans="1:6" ht="76.5" x14ac:dyDescent="0.25">
      <c r="A230" s="8" t="s">
        <v>197</v>
      </c>
      <c r="B230" s="8"/>
      <c r="C230" s="4" t="s">
        <v>198</v>
      </c>
      <c r="D230" s="6">
        <f>D231</f>
        <v>642.57500000000005</v>
      </c>
      <c r="E230" s="6">
        <f t="shared" ref="E230:F230" si="107">E231</f>
        <v>0</v>
      </c>
      <c r="F230" s="6">
        <f t="shared" si="107"/>
        <v>0</v>
      </c>
    </row>
    <row r="231" spans="1:6" ht="25.5" x14ac:dyDescent="0.25">
      <c r="A231" s="8" t="s">
        <v>197</v>
      </c>
      <c r="B231" s="3">
        <v>800</v>
      </c>
      <c r="C231" s="4" t="s">
        <v>24</v>
      </c>
      <c r="D231" s="6">
        <v>642.57500000000005</v>
      </c>
      <c r="E231" s="6">
        <v>0</v>
      </c>
      <c r="F231" s="6">
        <v>0</v>
      </c>
    </row>
    <row r="232" spans="1:6" ht="98.25" customHeight="1" x14ac:dyDescent="0.25">
      <c r="A232" s="14" t="s">
        <v>199</v>
      </c>
      <c r="B232" s="14"/>
      <c r="C232" s="13" t="s">
        <v>200</v>
      </c>
      <c r="D232" s="12">
        <f>D233+D256</f>
        <v>88045.554000000004</v>
      </c>
      <c r="E232" s="12">
        <f t="shared" ref="E232:F232" si="108">E233+E256</f>
        <v>45229.7</v>
      </c>
      <c r="F232" s="12">
        <f t="shared" si="108"/>
        <v>47092.542000000001</v>
      </c>
    </row>
    <row r="233" spans="1:6" ht="89.25" x14ac:dyDescent="0.25">
      <c r="A233" s="8" t="s">
        <v>201</v>
      </c>
      <c r="B233" s="8"/>
      <c r="C233" s="4" t="s">
        <v>202</v>
      </c>
      <c r="D233" s="6">
        <f>D234+D236+D242+D244+D248+D250+D252+D238+D240+D254+D246</f>
        <v>85915.010999999999</v>
      </c>
      <c r="E233" s="6">
        <f t="shared" ref="E233:F233" si="109">E234+E236+E242+E244+E248+E250+E252+E238+E240+E254+E246</f>
        <v>44078.899999999994</v>
      </c>
      <c r="F233" s="6">
        <f t="shared" si="109"/>
        <v>41919.699999999997</v>
      </c>
    </row>
    <row r="234" spans="1:6" ht="102" x14ac:dyDescent="0.25">
      <c r="A234" s="16" t="s">
        <v>203</v>
      </c>
      <c r="B234" s="8"/>
      <c r="C234" s="4" t="s">
        <v>204</v>
      </c>
      <c r="D234" s="6">
        <f>D235</f>
        <v>10406.1</v>
      </c>
      <c r="E234" s="6">
        <f t="shared" ref="E234:F234" si="110">E235</f>
        <v>10822.4</v>
      </c>
      <c r="F234" s="6">
        <f t="shared" si="110"/>
        <v>11255.2</v>
      </c>
    </row>
    <row r="235" spans="1:6" ht="51" x14ac:dyDescent="0.25">
      <c r="A235" s="16" t="s">
        <v>203</v>
      </c>
      <c r="B235" s="8">
        <v>200</v>
      </c>
      <c r="C235" s="4" t="s">
        <v>13</v>
      </c>
      <c r="D235" s="6">
        <v>10406.1</v>
      </c>
      <c r="E235" s="6">
        <v>10822.4</v>
      </c>
      <c r="F235" s="6">
        <v>11255.2</v>
      </c>
    </row>
    <row r="236" spans="1:6" ht="76.5" x14ac:dyDescent="0.25">
      <c r="A236" s="8" t="s">
        <v>205</v>
      </c>
      <c r="B236" s="8"/>
      <c r="C236" s="4" t="s">
        <v>206</v>
      </c>
      <c r="D236" s="6">
        <f>D237</f>
        <v>8000</v>
      </c>
      <c r="E236" s="6">
        <f t="shared" ref="E236:F236" si="111">E237</f>
        <v>9000</v>
      </c>
      <c r="F236" s="6">
        <f t="shared" si="111"/>
        <v>9000</v>
      </c>
    </row>
    <row r="237" spans="1:6" ht="51" x14ac:dyDescent="0.25">
      <c r="A237" s="8" t="s">
        <v>205</v>
      </c>
      <c r="B237" s="8">
        <v>200</v>
      </c>
      <c r="C237" s="4" t="s">
        <v>13</v>
      </c>
      <c r="D237" s="6">
        <v>8000</v>
      </c>
      <c r="E237" s="6">
        <v>9000</v>
      </c>
      <c r="F237" s="6">
        <v>9000</v>
      </c>
    </row>
    <row r="238" spans="1:6" ht="127.5" x14ac:dyDescent="0.25">
      <c r="A238" s="8" t="s">
        <v>334</v>
      </c>
      <c r="B238" s="8"/>
      <c r="C238" s="4" t="s">
        <v>335</v>
      </c>
      <c r="D238" s="6">
        <f>D239</f>
        <v>19188.2</v>
      </c>
      <c r="E238" s="6">
        <f t="shared" ref="E238:F238" si="112">E239</f>
        <v>0</v>
      </c>
      <c r="F238" s="6">
        <f t="shared" si="112"/>
        <v>0</v>
      </c>
    </row>
    <row r="239" spans="1:6" ht="51" x14ac:dyDescent="0.25">
      <c r="A239" s="8" t="s">
        <v>334</v>
      </c>
      <c r="B239" s="8">
        <v>200</v>
      </c>
      <c r="C239" s="4" t="s">
        <v>13</v>
      </c>
      <c r="D239" s="6">
        <v>19188.2</v>
      </c>
      <c r="E239" s="6">
        <v>0</v>
      </c>
      <c r="F239" s="6">
        <v>0</v>
      </c>
    </row>
    <row r="240" spans="1:6" ht="140.25" x14ac:dyDescent="0.25">
      <c r="A240" s="8" t="s">
        <v>336</v>
      </c>
      <c r="B240" s="8"/>
      <c r="C240" s="4" t="s">
        <v>337</v>
      </c>
      <c r="D240" s="6">
        <f>D241</f>
        <v>4900</v>
      </c>
      <c r="E240" s="6">
        <f t="shared" ref="E240:F240" si="113">E241</f>
        <v>8450</v>
      </c>
      <c r="F240" s="6">
        <f t="shared" si="113"/>
        <v>0</v>
      </c>
    </row>
    <row r="241" spans="1:6" ht="51" x14ac:dyDescent="0.25">
      <c r="A241" s="8" t="s">
        <v>336</v>
      </c>
      <c r="B241" s="8">
        <v>200</v>
      </c>
      <c r="C241" s="4" t="s">
        <v>13</v>
      </c>
      <c r="D241" s="6">
        <v>4900</v>
      </c>
      <c r="E241" s="6">
        <v>8450</v>
      </c>
      <c r="F241" s="6">
        <v>0</v>
      </c>
    </row>
    <row r="242" spans="1:6" ht="38.25" x14ac:dyDescent="0.25">
      <c r="A242" s="16" t="s">
        <v>207</v>
      </c>
      <c r="B242" s="8"/>
      <c r="C242" s="4" t="s">
        <v>59</v>
      </c>
      <c r="D242" s="6">
        <f>D243</f>
        <v>28170.400000000001</v>
      </c>
      <c r="E242" s="6">
        <f t="shared" ref="E242:F242" si="114">E243</f>
        <v>13746.5</v>
      </c>
      <c r="F242" s="6">
        <f t="shared" si="114"/>
        <v>14273.5</v>
      </c>
    </row>
    <row r="243" spans="1:6" ht="51" x14ac:dyDescent="0.25">
      <c r="A243" s="16" t="s">
        <v>207</v>
      </c>
      <c r="B243" s="8">
        <v>200</v>
      </c>
      <c r="C243" s="4" t="s">
        <v>13</v>
      </c>
      <c r="D243" s="6">
        <v>28170.400000000001</v>
      </c>
      <c r="E243" s="6">
        <v>13746.5</v>
      </c>
      <c r="F243" s="6">
        <v>14273.5</v>
      </c>
    </row>
    <row r="244" spans="1:6" ht="38.25" x14ac:dyDescent="0.25">
      <c r="A244" s="8" t="s">
        <v>208</v>
      </c>
      <c r="B244" s="8"/>
      <c r="C244" s="4" t="s">
        <v>209</v>
      </c>
      <c r="D244" s="6">
        <f>D245</f>
        <v>7249.05</v>
      </c>
      <c r="E244" s="6">
        <f t="shared" ref="E244:F244" si="115">E245</f>
        <v>0</v>
      </c>
      <c r="F244" s="6">
        <f t="shared" si="115"/>
        <v>3568.4</v>
      </c>
    </row>
    <row r="245" spans="1:6" ht="51" x14ac:dyDescent="0.25">
      <c r="A245" s="8" t="s">
        <v>208</v>
      </c>
      <c r="B245" s="8">
        <v>200</v>
      </c>
      <c r="C245" s="4" t="s">
        <v>13</v>
      </c>
      <c r="D245" s="6">
        <v>7249.05</v>
      </c>
      <c r="E245" s="6">
        <v>0</v>
      </c>
      <c r="F245" s="6">
        <v>3568.4</v>
      </c>
    </row>
    <row r="246" spans="1:6" ht="38.25" x14ac:dyDescent="0.25">
      <c r="A246" s="8" t="s">
        <v>344</v>
      </c>
      <c r="B246" s="8"/>
      <c r="C246" s="4" t="s">
        <v>345</v>
      </c>
      <c r="D246" s="6">
        <f>D247</f>
        <v>2343.806</v>
      </c>
      <c r="E246" s="6">
        <f t="shared" ref="E246:F246" si="116">E247</f>
        <v>0</v>
      </c>
      <c r="F246" s="6">
        <f t="shared" si="116"/>
        <v>0</v>
      </c>
    </row>
    <row r="247" spans="1:6" ht="25.5" x14ac:dyDescent="0.25">
      <c r="A247" s="8" t="s">
        <v>344</v>
      </c>
      <c r="B247" s="8">
        <v>500</v>
      </c>
      <c r="C247" s="32" t="s">
        <v>30</v>
      </c>
      <c r="D247" s="6">
        <v>2343.806</v>
      </c>
      <c r="E247" s="6">
        <v>0</v>
      </c>
      <c r="F247" s="6">
        <v>0</v>
      </c>
    </row>
    <row r="248" spans="1:6" ht="89.25" x14ac:dyDescent="0.25">
      <c r="A248" s="8" t="s">
        <v>213</v>
      </c>
      <c r="B248" s="8"/>
      <c r="C248" s="4" t="s">
        <v>214</v>
      </c>
      <c r="D248" s="6">
        <f>D249</f>
        <v>1622.2049999999999</v>
      </c>
      <c r="E248" s="6">
        <f t="shared" ref="E248:F248" si="117">E249</f>
        <v>1254.2</v>
      </c>
      <c r="F248" s="6">
        <f t="shared" si="117"/>
        <v>3000</v>
      </c>
    </row>
    <row r="249" spans="1:6" ht="51" x14ac:dyDescent="0.25">
      <c r="A249" s="8" t="s">
        <v>213</v>
      </c>
      <c r="B249" s="8">
        <v>200</v>
      </c>
      <c r="C249" s="4" t="s">
        <v>13</v>
      </c>
      <c r="D249" s="6">
        <v>1622.2049999999999</v>
      </c>
      <c r="E249" s="6">
        <v>1254.2</v>
      </c>
      <c r="F249" s="6">
        <v>3000</v>
      </c>
    </row>
    <row r="250" spans="1:6" ht="102" x14ac:dyDescent="0.25">
      <c r="A250" s="16" t="s">
        <v>212</v>
      </c>
      <c r="B250" s="8"/>
      <c r="C250" s="20" t="s">
        <v>60</v>
      </c>
      <c r="D250" s="6">
        <f>D251</f>
        <v>1357.05</v>
      </c>
      <c r="E250" s="6">
        <f t="shared" ref="E250:F250" si="118">E251</f>
        <v>161.19999999999999</v>
      </c>
      <c r="F250" s="6">
        <f t="shared" si="118"/>
        <v>164.5</v>
      </c>
    </row>
    <row r="251" spans="1:6" ht="51" x14ac:dyDescent="0.25">
      <c r="A251" s="16" t="s">
        <v>212</v>
      </c>
      <c r="B251" s="8">
        <v>200</v>
      </c>
      <c r="C251" s="4" t="s">
        <v>13</v>
      </c>
      <c r="D251" s="6">
        <v>1357.05</v>
      </c>
      <c r="E251" s="6">
        <v>161.19999999999999</v>
      </c>
      <c r="F251" s="6">
        <v>164.5</v>
      </c>
    </row>
    <row r="252" spans="1:6" ht="89.25" x14ac:dyDescent="0.25">
      <c r="A252" s="16" t="s">
        <v>210</v>
      </c>
      <c r="B252" s="8"/>
      <c r="C252" s="4" t="s">
        <v>211</v>
      </c>
      <c r="D252" s="6">
        <f>D253</f>
        <v>1428.2</v>
      </c>
      <c r="E252" s="6">
        <f t="shared" ref="E252:F252" si="119">E253</f>
        <v>644.6</v>
      </c>
      <c r="F252" s="6">
        <f t="shared" si="119"/>
        <v>658.1</v>
      </c>
    </row>
    <row r="253" spans="1:6" ht="51" x14ac:dyDescent="0.25">
      <c r="A253" s="16" t="s">
        <v>210</v>
      </c>
      <c r="B253" s="8">
        <v>200</v>
      </c>
      <c r="C253" s="4" t="s">
        <v>13</v>
      </c>
      <c r="D253" s="6">
        <v>1428.2</v>
      </c>
      <c r="E253" s="6">
        <v>644.6</v>
      </c>
      <c r="F253" s="6">
        <v>658.1</v>
      </c>
    </row>
    <row r="254" spans="1:6" ht="89.25" x14ac:dyDescent="0.25">
      <c r="A254" s="8" t="s">
        <v>342</v>
      </c>
      <c r="B254" s="8"/>
      <c r="C254" s="4" t="s">
        <v>343</v>
      </c>
      <c r="D254" s="6">
        <f>D255</f>
        <v>1250</v>
      </c>
      <c r="E254" s="6">
        <f t="shared" ref="E254:F254" si="120">E255</f>
        <v>0</v>
      </c>
      <c r="F254" s="6">
        <f t="shared" si="120"/>
        <v>0</v>
      </c>
    </row>
    <row r="255" spans="1:6" ht="51" x14ac:dyDescent="0.25">
      <c r="A255" s="8" t="s">
        <v>342</v>
      </c>
      <c r="B255" s="8">
        <v>200</v>
      </c>
      <c r="C255" s="4" t="s">
        <v>13</v>
      </c>
      <c r="D255" s="6">
        <v>1250</v>
      </c>
      <c r="E255" s="6">
        <v>0</v>
      </c>
      <c r="F255" s="6">
        <v>0</v>
      </c>
    </row>
    <row r="256" spans="1:6" ht="63.75" x14ac:dyDescent="0.25">
      <c r="A256" s="8" t="s">
        <v>215</v>
      </c>
      <c r="B256" s="8"/>
      <c r="C256" s="4" t="s">
        <v>216</v>
      </c>
      <c r="D256" s="6">
        <f>D257+D259+D261</f>
        <v>2130.5430000000001</v>
      </c>
      <c r="E256" s="6">
        <f t="shared" ref="E256:F256" si="121">E257+E259+E261</f>
        <v>1150.8</v>
      </c>
      <c r="F256" s="6">
        <f t="shared" si="121"/>
        <v>5172.8420000000006</v>
      </c>
    </row>
    <row r="257" spans="1:6" ht="102" x14ac:dyDescent="0.25">
      <c r="A257" s="16" t="s">
        <v>217</v>
      </c>
      <c r="B257" s="8"/>
      <c r="C257" s="4" t="s">
        <v>61</v>
      </c>
      <c r="D257" s="6">
        <f>D258</f>
        <v>1681.2</v>
      </c>
      <c r="E257" s="6">
        <f t="shared" ref="E257:F257" si="122">E258</f>
        <v>920.6</v>
      </c>
      <c r="F257" s="6">
        <f t="shared" si="122"/>
        <v>921.6</v>
      </c>
    </row>
    <row r="258" spans="1:6" ht="51" x14ac:dyDescent="0.25">
      <c r="A258" s="16" t="s">
        <v>217</v>
      </c>
      <c r="B258" s="8">
        <v>200</v>
      </c>
      <c r="C258" s="4" t="s">
        <v>13</v>
      </c>
      <c r="D258" s="6">
        <v>1681.2</v>
      </c>
      <c r="E258" s="6">
        <v>920.6</v>
      </c>
      <c r="F258" s="6">
        <v>921.6</v>
      </c>
    </row>
    <row r="259" spans="1:6" ht="89.25" x14ac:dyDescent="0.25">
      <c r="A259" s="16" t="s">
        <v>218</v>
      </c>
      <c r="B259" s="8"/>
      <c r="C259" s="4" t="s">
        <v>62</v>
      </c>
      <c r="D259" s="6">
        <f>D260</f>
        <v>449.34300000000002</v>
      </c>
      <c r="E259" s="6">
        <f t="shared" ref="E259:F259" si="123">E260</f>
        <v>230.2</v>
      </c>
      <c r="F259" s="6">
        <f t="shared" si="123"/>
        <v>230.4</v>
      </c>
    </row>
    <row r="260" spans="1:6" ht="51" x14ac:dyDescent="0.25">
      <c r="A260" s="16" t="s">
        <v>218</v>
      </c>
      <c r="B260" s="8">
        <v>200</v>
      </c>
      <c r="C260" s="4" t="s">
        <v>13</v>
      </c>
      <c r="D260" s="6">
        <v>449.34300000000002</v>
      </c>
      <c r="E260" s="6">
        <v>230.2</v>
      </c>
      <c r="F260" s="6">
        <v>230.4</v>
      </c>
    </row>
    <row r="261" spans="1:6" ht="60" customHeight="1" x14ac:dyDescent="0.25">
      <c r="A261" s="8" t="s">
        <v>219</v>
      </c>
      <c r="B261" s="8"/>
      <c r="C261" s="4" t="s">
        <v>63</v>
      </c>
      <c r="D261" s="6">
        <f>D262</f>
        <v>0</v>
      </c>
      <c r="E261" s="6">
        <f t="shared" ref="E261:F261" si="124">E262</f>
        <v>0</v>
      </c>
      <c r="F261" s="6">
        <f t="shared" si="124"/>
        <v>4020.8420000000001</v>
      </c>
    </row>
    <row r="262" spans="1:6" ht="51" x14ac:dyDescent="0.25">
      <c r="A262" s="8" t="s">
        <v>219</v>
      </c>
      <c r="B262" s="8">
        <v>200</v>
      </c>
      <c r="C262" s="4" t="s">
        <v>13</v>
      </c>
      <c r="D262" s="6">
        <v>0</v>
      </c>
      <c r="E262" s="6">
        <v>0</v>
      </c>
      <c r="F262" s="6">
        <v>4020.8420000000001</v>
      </c>
    </row>
    <row r="263" spans="1:6" ht="89.25" x14ac:dyDescent="0.25">
      <c r="A263" s="14" t="s">
        <v>238</v>
      </c>
      <c r="B263" s="14"/>
      <c r="C263" s="13" t="s">
        <v>239</v>
      </c>
      <c r="D263" s="12">
        <f>D264+D274+D271</f>
        <v>33957.320999999996</v>
      </c>
      <c r="E263" s="12">
        <f t="shared" ref="E263:F263" si="125">E264+E274+E271</f>
        <v>0</v>
      </c>
      <c r="F263" s="12">
        <f t="shared" si="125"/>
        <v>0</v>
      </c>
    </row>
    <row r="264" spans="1:6" ht="140.25" x14ac:dyDescent="0.25">
      <c r="A264" s="8" t="s">
        <v>240</v>
      </c>
      <c r="B264" s="8"/>
      <c r="C264" s="4" t="s">
        <v>241</v>
      </c>
      <c r="D264" s="6">
        <f>D265+D267+D269</f>
        <v>342</v>
      </c>
      <c r="E264" s="6">
        <f t="shared" ref="E264:F264" si="126">E265+E267+E269</f>
        <v>0</v>
      </c>
      <c r="F264" s="6">
        <f t="shared" si="126"/>
        <v>0</v>
      </c>
    </row>
    <row r="265" spans="1:6" ht="102.75" customHeight="1" x14ac:dyDescent="0.25">
      <c r="A265" s="8" t="s">
        <v>242</v>
      </c>
      <c r="B265" s="8"/>
      <c r="C265" s="4" t="s">
        <v>64</v>
      </c>
      <c r="D265" s="6">
        <f>D266</f>
        <v>12</v>
      </c>
      <c r="E265" s="6">
        <f t="shared" ref="E265:F265" si="127">E266</f>
        <v>0</v>
      </c>
      <c r="F265" s="6">
        <f t="shared" si="127"/>
        <v>0</v>
      </c>
    </row>
    <row r="266" spans="1:6" ht="51" x14ac:dyDescent="0.25">
      <c r="A266" s="8" t="s">
        <v>242</v>
      </c>
      <c r="B266" s="8">
        <v>200</v>
      </c>
      <c r="C266" s="4" t="s">
        <v>13</v>
      </c>
      <c r="D266" s="6">
        <v>12</v>
      </c>
      <c r="E266" s="6">
        <v>0</v>
      </c>
      <c r="F266" s="6">
        <v>0</v>
      </c>
    </row>
    <row r="267" spans="1:6" ht="76.5" x14ac:dyDescent="0.25">
      <c r="A267" s="8" t="s">
        <v>243</v>
      </c>
      <c r="B267" s="8"/>
      <c r="C267" s="4" t="s">
        <v>65</v>
      </c>
      <c r="D267" s="6">
        <f>D268</f>
        <v>30</v>
      </c>
      <c r="E267" s="6">
        <f t="shared" ref="E267:F267" si="128">E268</f>
        <v>0</v>
      </c>
      <c r="F267" s="6">
        <f t="shared" si="128"/>
        <v>0</v>
      </c>
    </row>
    <row r="268" spans="1:6" ht="25.5" x14ac:dyDescent="0.25">
      <c r="A268" s="8" t="s">
        <v>243</v>
      </c>
      <c r="B268" s="8">
        <v>800</v>
      </c>
      <c r="C268" s="4" t="s">
        <v>24</v>
      </c>
      <c r="D268" s="6">
        <v>30</v>
      </c>
      <c r="E268" s="6">
        <v>0</v>
      </c>
      <c r="F268" s="6">
        <v>0</v>
      </c>
    </row>
    <row r="269" spans="1:6" ht="38.25" x14ac:dyDescent="0.25">
      <c r="A269" s="16" t="s">
        <v>244</v>
      </c>
      <c r="B269" s="10"/>
      <c r="C269" s="20" t="s">
        <v>245</v>
      </c>
      <c r="D269" s="6">
        <f>D270</f>
        <v>300</v>
      </c>
      <c r="E269" s="6">
        <f t="shared" ref="E269:F269" si="129">E270</f>
        <v>0</v>
      </c>
      <c r="F269" s="6">
        <f t="shared" si="129"/>
        <v>0</v>
      </c>
    </row>
    <row r="270" spans="1:6" ht="51" x14ac:dyDescent="0.25">
      <c r="A270" s="16" t="s">
        <v>244</v>
      </c>
      <c r="B270" s="8">
        <v>200</v>
      </c>
      <c r="C270" s="4" t="s">
        <v>13</v>
      </c>
      <c r="D270" s="6">
        <v>300</v>
      </c>
      <c r="E270" s="6">
        <v>0</v>
      </c>
      <c r="F270" s="6">
        <v>0</v>
      </c>
    </row>
    <row r="271" spans="1:6" ht="51" x14ac:dyDescent="0.25">
      <c r="A271" s="8" t="s">
        <v>328</v>
      </c>
      <c r="B271" s="8"/>
      <c r="C271" s="4" t="s">
        <v>329</v>
      </c>
      <c r="D271" s="6">
        <f>D272</f>
        <v>300</v>
      </c>
      <c r="E271" s="6">
        <f t="shared" ref="E271:F271" si="130">E272</f>
        <v>0</v>
      </c>
      <c r="F271" s="6">
        <f t="shared" si="130"/>
        <v>0</v>
      </c>
    </row>
    <row r="272" spans="1:6" ht="127.5" x14ac:dyDescent="0.25">
      <c r="A272" s="8" t="s">
        <v>330</v>
      </c>
      <c r="B272" s="8"/>
      <c r="C272" s="4" t="s">
        <v>331</v>
      </c>
      <c r="D272" s="6">
        <f>D273</f>
        <v>300</v>
      </c>
      <c r="E272" s="6">
        <f t="shared" ref="E272:F272" si="131">E273</f>
        <v>0</v>
      </c>
      <c r="F272" s="6">
        <f t="shared" si="131"/>
        <v>0</v>
      </c>
    </row>
    <row r="273" spans="1:6" ht="25.5" x14ac:dyDescent="0.25">
      <c r="A273" s="8" t="s">
        <v>330</v>
      </c>
      <c r="B273" s="8">
        <v>800</v>
      </c>
      <c r="C273" s="4" t="s">
        <v>24</v>
      </c>
      <c r="D273" s="6">
        <v>300</v>
      </c>
      <c r="E273" s="6">
        <v>0</v>
      </c>
      <c r="F273" s="6">
        <v>0</v>
      </c>
    </row>
    <row r="274" spans="1:6" ht="63.75" x14ac:dyDescent="0.25">
      <c r="A274" s="8" t="s">
        <v>246</v>
      </c>
      <c r="B274" s="8"/>
      <c r="C274" s="22" t="s">
        <v>247</v>
      </c>
      <c r="D274" s="34">
        <f>D275+D277+D279+D281+D283+D285+D288</f>
        <v>33315.320999999996</v>
      </c>
      <c r="E274" s="34">
        <f t="shared" ref="E274:F274" si="132">E275+E277+E279+E281+E283+E285+E288</f>
        <v>0</v>
      </c>
      <c r="F274" s="34">
        <f t="shared" si="132"/>
        <v>0</v>
      </c>
    </row>
    <row r="275" spans="1:6" ht="51" x14ac:dyDescent="0.25">
      <c r="A275" s="8" t="s">
        <v>250</v>
      </c>
      <c r="B275" s="8"/>
      <c r="C275" s="4" t="s">
        <v>251</v>
      </c>
      <c r="D275" s="6">
        <f>D276</f>
        <v>10</v>
      </c>
      <c r="E275" s="6">
        <f t="shared" ref="E275:F275" si="133">E276</f>
        <v>0</v>
      </c>
      <c r="F275" s="6">
        <f t="shared" si="133"/>
        <v>0</v>
      </c>
    </row>
    <row r="276" spans="1:6" ht="25.5" x14ac:dyDescent="0.25">
      <c r="A276" s="8" t="s">
        <v>250</v>
      </c>
      <c r="B276" s="8">
        <v>300</v>
      </c>
      <c r="C276" s="4" t="s">
        <v>15</v>
      </c>
      <c r="D276" s="6">
        <v>10</v>
      </c>
      <c r="E276" s="6">
        <v>0</v>
      </c>
      <c r="F276" s="6">
        <v>0</v>
      </c>
    </row>
    <row r="277" spans="1:6" ht="38.25" x14ac:dyDescent="0.25">
      <c r="A277" s="8" t="s">
        <v>338</v>
      </c>
      <c r="B277" s="8"/>
      <c r="C277" s="22" t="s">
        <v>339</v>
      </c>
      <c r="D277" s="6">
        <f>D278</f>
        <v>22918.7</v>
      </c>
      <c r="E277" s="6">
        <f t="shared" ref="E277:F277" si="134">E278</f>
        <v>0</v>
      </c>
      <c r="F277" s="6">
        <f t="shared" si="134"/>
        <v>0</v>
      </c>
    </row>
    <row r="278" spans="1:6" ht="51" x14ac:dyDescent="0.25">
      <c r="A278" s="8" t="s">
        <v>338</v>
      </c>
      <c r="B278" s="8">
        <v>400</v>
      </c>
      <c r="C278" s="4" t="s">
        <v>37</v>
      </c>
      <c r="D278" s="6">
        <v>22918.7</v>
      </c>
      <c r="E278" s="6">
        <v>0</v>
      </c>
      <c r="F278" s="6">
        <v>0</v>
      </c>
    </row>
    <row r="279" spans="1:6" ht="51" x14ac:dyDescent="0.25">
      <c r="A279" s="8" t="s">
        <v>340</v>
      </c>
      <c r="B279" s="8"/>
      <c r="C279" s="22" t="s">
        <v>341</v>
      </c>
      <c r="D279" s="6">
        <f>D280</f>
        <v>2546.5</v>
      </c>
      <c r="E279" s="6">
        <f t="shared" ref="E279:F279" si="135">E280</f>
        <v>0</v>
      </c>
      <c r="F279" s="6">
        <f t="shared" si="135"/>
        <v>0</v>
      </c>
    </row>
    <row r="280" spans="1:6" ht="51" x14ac:dyDescent="0.25">
      <c r="A280" s="8" t="s">
        <v>340</v>
      </c>
      <c r="B280" s="8">
        <v>400</v>
      </c>
      <c r="C280" s="4" t="s">
        <v>37</v>
      </c>
      <c r="D280" s="6">
        <v>2546.5</v>
      </c>
      <c r="E280" s="6">
        <v>0</v>
      </c>
      <c r="F280" s="6">
        <v>0</v>
      </c>
    </row>
    <row r="281" spans="1:6" ht="38.25" x14ac:dyDescent="0.25">
      <c r="A281" s="21" t="s">
        <v>372</v>
      </c>
      <c r="B281" s="8"/>
      <c r="C281" s="4" t="s">
        <v>373</v>
      </c>
      <c r="D281" s="6">
        <f>D282</f>
        <v>3249.1210000000001</v>
      </c>
      <c r="E281" s="6">
        <f t="shared" ref="E281:F281" si="136">E282</f>
        <v>0</v>
      </c>
      <c r="F281" s="6">
        <f t="shared" si="136"/>
        <v>0</v>
      </c>
    </row>
    <row r="282" spans="1:6" ht="51" x14ac:dyDescent="0.25">
      <c r="A282" s="21" t="s">
        <v>372</v>
      </c>
      <c r="B282" s="8">
        <v>400</v>
      </c>
      <c r="C282" s="4" t="s">
        <v>37</v>
      </c>
      <c r="D282" s="6">
        <v>3249.1210000000001</v>
      </c>
      <c r="E282" s="6">
        <v>0</v>
      </c>
      <c r="F282" s="6">
        <v>0</v>
      </c>
    </row>
    <row r="283" spans="1:6" ht="51" x14ac:dyDescent="0.25">
      <c r="A283" s="21" t="s">
        <v>366</v>
      </c>
      <c r="B283" s="8"/>
      <c r="C283" s="4" t="s">
        <v>367</v>
      </c>
      <c r="D283" s="6">
        <f>D284</f>
        <v>700</v>
      </c>
      <c r="E283" s="6">
        <f t="shared" ref="E283:F283" si="137">E284</f>
        <v>0</v>
      </c>
      <c r="F283" s="6">
        <f t="shared" si="137"/>
        <v>0</v>
      </c>
    </row>
    <row r="284" spans="1:6" ht="25.5" x14ac:dyDescent="0.25">
      <c r="A284" s="21" t="s">
        <v>366</v>
      </c>
      <c r="B284" s="8">
        <v>500</v>
      </c>
      <c r="C284" s="4" t="s">
        <v>30</v>
      </c>
      <c r="D284" s="6">
        <v>700</v>
      </c>
      <c r="E284" s="6">
        <v>0</v>
      </c>
      <c r="F284" s="6">
        <v>0</v>
      </c>
    </row>
    <row r="285" spans="1:6" ht="51" x14ac:dyDescent="0.25">
      <c r="A285" s="21" t="s">
        <v>332</v>
      </c>
      <c r="B285" s="8"/>
      <c r="C285" s="4" t="s">
        <v>333</v>
      </c>
      <c r="D285" s="6">
        <f>D286+D287</f>
        <v>191</v>
      </c>
      <c r="E285" s="6">
        <f t="shared" ref="E285:F285" si="138">E287</f>
        <v>0</v>
      </c>
      <c r="F285" s="6">
        <f t="shared" si="138"/>
        <v>0</v>
      </c>
    </row>
    <row r="286" spans="1:6" ht="51" x14ac:dyDescent="0.25">
      <c r="A286" s="21" t="s">
        <v>332</v>
      </c>
      <c r="B286" s="8">
        <v>200</v>
      </c>
      <c r="C286" s="4" t="s">
        <v>13</v>
      </c>
      <c r="D286" s="6">
        <v>0.13281000000000001</v>
      </c>
      <c r="E286" s="6"/>
      <c r="F286" s="6"/>
    </row>
    <row r="287" spans="1:6" ht="51" x14ac:dyDescent="0.25">
      <c r="A287" s="21" t="s">
        <v>332</v>
      </c>
      <c r="B287" s="8">
        <v>400</v>
      </c>
      <c r="C287" s="4" t="s">
        <v>37</v>
      </c>
      <c r="D287" s="6">
        <v>190.86718999999999</v>
      </c>
      <c r="E287" s="6">
        <v>0</v>
      </c>
      <c r="F287" s="6">
        <v>0</v>
      </c>
    </row>
    <row r="288" spans="1:6" ht="25.5" x14ac:dyDescent="0.25">
      <c r="A288" s="16" t="s">
        <v>248</v>
      </c>
      <c r="B288" s="8"/>
      <c r="C288" s="4" t="s">
        <v>249</v>
      </c>
      <c r="D288" s="6">
        <f>D289</f>
        <v>3700</v>
      </c>
      <c r="E288" s="6">
        <f t="shared" ref="E288:F288" si="139">E289</f>
        <v>0</v>
      </c>
      <c r="F288" s="6">
        <f t="shared" si="139"/>
        <v>0</v>
      </c>
    </row>
    <row r="289" spans="1:6" ht="51" x14ac:dyDescent="0.25">
      <c r="A289" s="16" t="s">
        <v>248</v>
      </c>
      <c r="B289" s="8">
        <v>400</v>
      </c>
      <c r="C289" s="4" t="s">
        <v>37</v>
      </c>
      <c r="D289" s="6">
        <v>3700</v>
      </c>
      <c r="E289" s="6">
        <v>0</v>
      </c>
      <c r="F289" s="6">
        <v>0</v>
      </c>
    </row>
    <row r="290" spans="1:6" ht="76.5" x14ac:dyDescent="0.25">
      <c r="A290" s="14" t="s">
        <v>252</v>
      </c>
      <c r="B290" s="14"/>
      <c r="C290" s="15" t="s">
        <v>320</v>
      </c>
      <c r="D290" s="12">
        <f>D291+D296</f>
        <v>35042.216</v>
      </c>
      <c r="E290" s="12">
        <f>E291+E296</f>
        <v>18915.215</v>
      </c>
      <c r="F290" s="12">
        <f>F291+F296</f>
        <v>18905.773999999998</v>
      </c>
    </row>
    <row r="291" spans="1:6" ht="76.5" x14ac:dyDescent="0.25">
      <c r="A291" s="8" t="s">
        <v>253</v>
      </c>
      <c r="B291" s="8"/>
      <c r="C291" s="7" t="s">
        <v>254</v>
      </c>
      <c r="D291" s="6">
        <f>D292+D294</f>
        <v>26205.201000000001</v>
      </c>
      <c r="E291" s="6">
        <f t="shared" ref="E291:F291" si="140">E292+E294</f>
        <v>10959.601000000001</v>
      </c>
      <c r="F291" s="6">
        <f t="shared" si="140"/>
        <v>11150.16</v>
      </c>
    </row>
    <row r="292" spans="1:6" ht="76.5" x14ac:dyDescent="0.25">
      <c r="A292" s="8" t="s">
        <v>255</v>
      </c>
      <c r="B292" s="8"/>
      <c r="C292" s="4" t="s">
        <v>66</v>
      </c>
      <c r="D292" s="6">
        <f>D293</f>
        <v>19837.418000000001</v>
      </c>
      <c r="E292" s="6">
        <f t="shared" ref="E292:F292" si="141">E293</f>
        <v>5479.8010000000004</v>
      </c>
      <c r="F292" s="6">
        <f t="shared" si="141"/>
        <v>5575.08</v>
      </c>
    </row>
    <row r="293" spans="1:6" ht="25.5" x14ac:dyDescent="0.25">
      <c r="A293" s="8" t="s">
        <v>255</v>
      </c>
      <c r="B293" s="8">
        <v>500</v>
      </c>
      <c r="C293" s="4" t="s">
        <v>30</v>
      </c>
      <c r="D293" s="6">
        <v>19837.418000000001</v>
      </c>
      <c r="E293" s="6">
        <v>5479.8010000000004</v>
      </c>
      <c r="F293" s="6">
        <v>5575.08</v>
      </c>
    </row>
    <row r="294" spans="1:6" ht="63.75" x14ac:dyDescent="0.25">
      <c r="A294" s="8" t="s">
        <v>256</v>
      </c>
      <c r="B294" s="8"/>
      <c r="C294" s="4" t="s">
        <v>67</v>
      </c>
      <c r="D294" s="6">
        <f>D295</f>
        <v>6367.7830000000004</v>
      </c>
      <c r="E294" s="6">
        <f t="shared" ref="E294:F294" si="142">E295</f>
        <v>5479.8</v>
      </c>
      <c r="F294" s="6">
        <f t="shared" si="142"/>
        <v>5575.08</v>
      </c>
    </row>
    <row r="295" spans="1:6" ht="25.5" x14ac:dyDescent="0.25">
      <c r="A295" s="8" t="s">
        <v>256</v>
      </c>
      <c r="B295" s="8">
        <v>500</v>
      </c>
      <c r="C295" s="4" t="s">
        <v>30</v>
      </c>
      <c r="D295" s="6">
        <v>6367.7830000000004</v>
      </c>
      <c r="E295" s="6">
        <v>5479.8</v>
      </c>
      <c r="F295" s="6">
        <v>5575.08</v>
      </c>
    </row>
    <row r="296" spans="1:6" ht="25.5" x14ac:dyDescent="0.25">
      <c r="A296" s="8" t="s">
        <v>257</v>
      </c>
      <c r="B296" s="8"/>
      <c r="C296" s="7" t="s">
        <v>21</v>
      </c>
      <c r="D296" s="6">
        <f>D297+D301</f>
        <v>8837.0149999999994</v>
      </c>
      <c r="E296" s="6">
        <f t="shared" ref="E296:F296" si="143">E297+E301</f>
        <v>7955.6139999999996</v>
      </c>
      <c r="F296" s="6">
        <f t="shared" si="143"/>
        <v>7755.6139999999996</v>
      </c>
    </row>
    <row r="297" spans="1:6" ht="51" x14ac:dyDescent="0.25">
      <c r="A297" s="8" t="s">
        <v>258</v>
      </c>
      <c r="B297" s="8"/>
      <c r="C297" s="7" t="s">
        <v>68</v>
      </c>
      <c r="D297" s="6">
        <f>D298+D299+D300</f>
        <v>8137.0149999999994</v>
      </c>
      <c r="E297" s="6">
        <f t="shared" ref="E297:F297" si="144">E298+E299+E300</f>
        <v>7955.6139999999996</v>
      </c>
      <c r="F297" s="6">
        <f t="shared" si="144"/>
        <v>7755.6139999999996</v>
      </c>
    </row>
    <row r="298" spans="1:6" ht="140.25" x14ac:dyDescent="0.25">
      <c r="A298" s="8" t="s">
        <v>258</v>
      </c>
      <c r="B298" s="8">
        <v>100</v>
      </c>
      <c r="C298" s="4" t="s">
        <v>12</v>
      </c>
      <c r="D298" s="6">
        <v>6522.0649999999996</v>
      </c>
      <c r="E298" s="6">
        <v>7169.2169999999996</v>
      </c>
      <c r="F298" s="6">
        <v>7169.2169999999996</v>
      </c>
    </row>
    <row r="299" spans="1:6" ht="51" x14ac:dyDescent="0.25">
      <c r="A299" s="8" t="s">
        <v>258</v>
      </c>
      <c r="B299" s="8">
        <v>200</v>
      </c>
      <c r="C299" s="4" t="s">
        <v>13</v>
      </c>
      <c r="D299" s="6">
        <v>1614.95</v>
      </c>
      <c r="E299" s="6">
        <v>783.39700000000005</v>
      </c>
      <c r="F299" s="6">
        <v>583.39700000000005</v>
      </c>
    </row>
    <row r="300" spans="1:6" ht="25.5" x14ac:dyDescent="0.25">
      <c r="A300" s="8" t="s">
        <v>258</v>
      </c>
      <c r="B300" s="8">
        <v>800</v>
      </c>
      <c r="C300" s="4" t="s">
        <v>24</v>
      </c>
      <c r="D300" s="6">
        <v>0</v>
      </c>
      <c r="E300" s="6">
        <v>3</v>
      </c>
      <c r="F300" s="6">
        <v>3</v>
      </c>
    </row>
    <row r="301" spans="1:6" ht="76.5" x14ac:dyDescent="0.25">
      <c r="A301" s="8" t="s">
        <v>259</v>
      </c>
      <c r="B301" s="8"/>
      <c r="C301" s="7" t="s">
        <v>260</v>
      </c>
      <c r="D301" s="6">
        <f>D302</f>
        <v>700</v>
      </c>
      <c r="E301" s="6">
        <f t="shared" ref="E301:F301" si="145">E302</f>
        <v>0</v>
      </c>
      <c r="F301" s="6">
        <f t="shared" si="145"/>
        <v>0</v>
      </c>
    </row>
    <row r="302" spans="1:6" ht="140.25" x14ac:dyDescent="0.25">
      <c r="A302" s="8" t="s">
        <v>259</v>
      </c>
      <c r="B302" s="8">
        <v>100</v>
      </c>
      <c r="C302" s="4" t="s">
        <v>12</v>
      </c>
      <c r="D302" s="6">
        <v>700</v>
      </c>
      <c r="E302" s="6">
        <v>0</v>
      </c>
      <c r="F302" s="6">
        <v>0</v>
      </c>
    </row>
    <row r="303" spans="1:6" ht="89.25" x14ac:dyDescent="0.25">
      <c r="A303" s="14" t="s">
        <v>261</v>
      </c>
      <c r="B303" s="14"/>
      <c r="C303" s="13" t="s">
        <v>262</v>
      </c>
      <c r="D303" s="12">
        <f>D304+D317+D320</f>
        <v>3736.1499999999996</v>
      </c>
      <c r="E303" s="12">
        <f t="shared" ref="E303:F303" si="146">E304+E317+E320</f>
        <v>1827.31</v>
      </c>
      <c r="F303" s="12">
        <f t="shared" si="146"/>
        <v>1723.31</v>
      </c>
    </row>
    <row r="304" spans="1:6" ht="63.75" x14ac:dyDescent="0.25">
      <c r="A304" s="8" t="s">
        <v>263</v>
      </c>
      <c r="B304" s="8"/>
      <c r="C304" s="4" t="s">
        <v>264</v>
      </c>
      <c r="D304" s="6">
        <f>D305+D307+D309+D311+D313+D315</f>
        <v>1745</v>
      </c>
      <c r="E304" s="6">
        <f t="shared" ref="E304:F304" si="147">E305+E307+E309+E311+E313+E315</f>
        <v>0</v>
      </c>
      <c r="F304" s="6">
        <f t="shared" si="147"/>
        <v>0</v>
      </c>
    </row>
    <row r="305" spans="1:6" ht="38.25" x14ac:dyDescent="0.25">
      <c r="A305" s="8" t="s">
        <v>265</v>
      </c>
      <c r="B305" s="8"/>
      <c r="C305" s="4" t="s">
        <v>266</v>
      </c>
      <c r="D305" s="6">
        <f>D306</f>
        <v>150</v>
      </c>
      <c r="E305" s="6">
        <f t="shared" ref="E305:F305" si="148">E306</f>
        <v>0</v>
      </c>
      <c r="F305" s="6">
        <f t="shared" si="148"/>
        <v>0</v>
      </c>
    </row>
    <row r="306" spans="1:6" ht="51" x14ac:dyDescent="0.25">
      <c r="A306" s="8" t="s">
        <v>265</v>
      </c>
      <c r="B306" s="8">
        <v>200</v>
      </c>
      <c r="C306" s="4" t="s">
        <v>13</v>
      </c>
      <c r="D306" s="6">
        <v>150</v>
      </c>
      <c r="E306" s="6">
        <v>0</v>
      </c>
      <c r="F306" s="6">
        <v>0</v>
      </c>
    </row>
    <row r="307" spans="1:6" ht="38.25" x14ac:dyDescent="0.25">
      <c r="A307" s="8" t="s">
        <v>267</v>
      </c>
      <c r="B307" s="8"/>
      <c r="C307" s="4" t="s">
        <v>268</v>
      </c>
      <c r="D307" s="6">
        <f>D308</f>
        <v>45</v>
      </c>
      <c r="E307" s="6">
        <f t="shared" ref="E307:F307" si="149">E308</f>
        <v>0</v>
      </c>
      <c r="F307" s="6">
        <f t="shared" si="149"/>
        <v>0</v>
      </c>
    </row>
    <row r="308" spans="1:6" ht="51" x14ac:dyDescent="0.25">
      <c r="A308" s="8" t="s">
        <v>267</v>
      </c>
      <c r="B308" s="8">
        <v>200</v>
      </c>
      <c r="C308" s="4" t="s">
        <v>13</v>
      </c>
      <c r="D308" s="6">
        <v>45</v>
      </c>
      <c r="E308" s="6">
        <v>0</v>
      </c>
      <c r="F308" s="6">
        <v>0</v>
      </c>
    </row>
    <row r="309" spans="1:6" ht="38.25" x14ac:dyDescent="0.25">
      <c r="A309" s="8" t="s">
        <v>364</v>
      </c>
      <c r="B309" s="8"/>
      <c r="C309" s="4" t="s">
        <v>365</v>
      </c>
      <c r="D309" s="6">
        <f>D310</f>
        <v>500</v>
      </c>
      <c r="E309" s="6">
        <f t="shared" ref="E309:F309" si="150">E310</f>
        <v>0</v>
      </c>
      <c r="F309" s="6">
        <f t="shared" si="150"/>
        <v>0</v>
      </c>
    </row>
    <row r="310" spans="1:6" ht="25.5" x14ac:dyDescent="0.25">
      <c r="A310" s="8" t="s">
        <v>364</v>
      </c>
      <c r="B310" s="8">
        <v>500</v>
      </c>
      <c r="C310" s="4" t="s">
        <v>30</v>
      </c>
      <c r="D310" s="6">
        <v>500</v>
      </c>
      <c r="E310" s="6">
        <v>0</v>
      </c>
      <c r="F310" s="6">
        <v>0</v>
      </c>
    </row>
    <row r="311" spans="1:6" ht="51" x14ac:dyDescent="0.25">
      <c r="A311" s="8" t="s">
        <v>287</v>
      </c>
      <c r="B311" s="8"/>
      <c r="C311" s="4" t="s">
        <v>84</v>
      </c>
      <c r="D311" s="6">
        <f>D312</f>
        <v>750</v>
      </c>
      <c r="E311" s="6">
        <f t="shared" ref="E311:F311" si="151">E312</f>
        <v>0</v>
      </c>
      <c r="F311" s="6">
        <f t="shared" si="151"/>
        <v>0</v>
      </c>
    </row>
    <row r="312" spans="1:6" ht="51" x14ac:dyDescent="0.25">
      <c r="A312" s="8" t="s">
        <v>287</v>
      </c>
      <c r="B312" s="8">
        <v>200</v>
      </c>
      <c r="C312" s="4" t="s">
        <v>13</v>
      </c>
      <c r="D312" s="6">
        <v>750</v>
      </c>
      <c r="E312" s="6">
        <v>0</v>
      </c>
      <c r="F312" s="6">
        <v>0</v>
      </c>
    </row>
    <row r="313" spans="1:6" ht="25.5" x14ac:dyDescent="0.25">
      <c r="A313" s="8" t="s">
        <v>269</v>
      </c>
      <c r="B313" s="8"/>
      <c r="C313" s="4" t="s">
        <v>270</v>
      </c>
      <c r="D313" s="6">
        <f>D314</f>
        <v>150</v>
      </c>
      <c r="E313" s="6">
        <f t="shared" ref="E313:F313" si="152">E314</f>
        <v>0</v>
      </c>
      <c r="F313" s="6">
        <f t="shared" si="152"/>
        <v>0</v>
      </c>
    </row>
    <row r="314" spans="1:6" ht="51" x14ac:dyDescent="0.25">
      <c r="A314" s="8" t="s">
        <v>269</v>
      </c>
      <c r="B314" s="8">
        <v>200</v>
      </c>
      <c r="C314" s="4" t="s">
        <v>13</v>
      </c>
      <c r="D314" s="6">
        <v>150</v>
      </c>
      <c r="E314" s="6">
        <v>0</v>
      </c>
      <c r="F314" s="6">
        <v>0</v>
      </c>
    </row>
    <row r="315" spans="1:6" ht="116.25" customHeight="1" x14ac:dyDescent="0.25">
      <c r="A315" s="8" t="s">
        <v>271</v>
      </c>
      <c r="B315" s="8"/>
      <c r="C315" s="4" t="s">
        <v>272</v>
      </c>
      <c r="D315" s="6">
        <f>D316</f>
        <v>150</v>
      </c>
      <c r="E315" s="6">
        <f t="shared" ref="E315:F315" si="153">E316</f>
        <v>0</v>
      </c>
      <c r="F315" s="6">
        <f t="shared" si="153"/>
        <v>0</v>
      </c>
    </row>
    <row r="316" spans="1:6" ht="51" x14ac:dyDescent="0.25">
      <c r="A316" s="8" t="s">
        <v>271</v>
      </c>
      <c r="B316" s="8">
        <v>200</v>
      </c>
      <c r="C316" s="4" t="s">
        <v>13</v>
      </c>
      <c r="D316" s="6">
        <v>150</v>
      </c>
      <c r="E316" s="6">
        <v>0</v>
      </c>
      <c r="F316" s="6">
        <v>0</v>
      </c>
    </row>
    <row r="317" spans="1:6" ht="76.5" x14ac:dyDescent="0.25">
      <c r="A317" s="8" t="s">
        <v>273</v>
      </c>
      <c r="B317" s="8"/>
      <c r="C317" s="4" t="s">
        <v>274</v>
      </c>
      <c r="D317" s="6">
        <f>D318</f>
        <v>0</v>
      </c>
      <c r="E317" s="6">
        <f t="shared" ref="E317:F317" si="154">E318</f>
        <v>7.5</v>
      </c>
      <c r="F317" s="6">
        <f t="shared" si="154"/>
        <v>3.5</v>
      </c>
    </row>
    <row r="318" spans="1:6" ht="38.25" x14ac:dyDescent="0.25">
      <c r="A318" s="8" t="s">
        <v>275</v>
      </c>
      <c r="B318" s="8"/>
      <c r="C318" s="4" t="s">
        <v>276</v>
      </c>
      <c r="D318" s="6">
        <f>D319</f>
        <v>0</v>
      </c>
      <c r="E318" s="6">
        <f t="shared" ref="E318:F318" si="155">E319</f>
        <v>7.5</v>
      </c>
      <c r="F318" s="6">
        <f t="shared" si="155"/>
        <v>3.5</v>
      </c>
    </row>
    <row r="319" spans="1:6" ht="51" x14ac:dyDescent="0.25">
      <c r="A319" s="8" t="s">
        <v>275</v>
      </c>
      <c r="B319" s="8">
        <v>200</v>
      </c>
      <c r="C319" s="4" t="s">
        <v>13</v>
      </c>
      <c r="D319" s="6">
        <v>0</v>
      </c>
      <c r="E319" s="6">
        <v>7.5</v>
      </c>
      <c r="F319" s="6">
        <v>3.5</v>
      </c>
    </row>
    <row r="320" spans="1:6" ht="25.5" x14ac:dyDescent="0.25">
      <c r="A320" s="8" t="s">
        <v>277</v>
      </c>
      <c r="B320" s="8"/>
      <c r="C320" s="4" t="s">
        <v>21</v>
      </c>
      <c r="D320" s="6">
        <f>D321</f>
        <v>1991.1499999999999</v>
      </c>
      <c r="E320" s="6">
        <f t="shared" ref="E320:F320" si="156">E321</f>
        <v>1819.81</v>
      </c>
      <c r="F320" s="6">
        <f t="shared" si="156"/>
        <v>1719.81</v>
      </c>
    </row>
    <row r="321" spans="1:6" ht="51" x14ac:dyDescent="0.25">
      <c r="A321" s="8" t="s">
        <v>278</v>
      </c>
      <c r="B321" s="8"/>
      <c r="C321" s="4" t="s">
        <v>279</v>
      </c>
      <c r="D321" s="6">
        <f>D322+D323+D324</f>
        <v>1991.1499999999999</v>
      </c>
      <c r="E321" s="6">
        <f t="shared" ref="E321:F321" si="157">E322+E323+E324</f>
        <v>1819.81</v>
      </c>
      <c r="F321" s="6">
        <f t="shared" si="157"/>
        <v>1719.81</v>
      </c>
    </row>
    <row r="322" spans="1:6" ht="140.25" x14ac:dyDescent="0.25">
      <c r="A322" s="8" t="s">
        <v>278</v>
      </c>
      <c r="B322" s="8">
        <v>100</v>
      </c>
      <c r="C322" s="4" t="s">
        <v>12</v>
      </c>
      <c r="D322" s="6">
        <v>1731.492</v>
      </c>
      <c r="E322" s="6">
        <v>1767.8920000000001</v>
      </c>
      <c r="F322" s="6">
        <v>1719.81</v>
      </c>
    </row>
    <row r="323" spans="1:6" ht="51" x14ac:dyDescent="0.25">
      <c r="A323" s="8" t="s">
        <v>278</v>
      </c>
      <c r="B323" s="8">
        <v>200</v>
      </c>
      <c r="C323" s="4" t="s">
        <v>13</v>
      </c>
      <c r="D323" s="6">
        <v>239.65799999999999</v>
      </c>
      <c r="E323" s="6">
        <v>51.917999999999999</v>
      </c>
      <c r="F323" s="6">
        <v>0</v>
      </c>
    </row>
    <row r="324" spans="1:6" ht="25.5" x14ac:dyDescent="0.25">
      <c r="A324" s="8" t="s">
        <v>278</v>
      </c>
      <c r="B324" s="8">
        <v>800</v>
      </c>
      <c r="C324" s="4" t="s">
        <v>24</v>
      </c>
      <c r="D324" s="6">
        <v>20</v>
      </c>
      <c r="E324" s="6">
        <v>0</v>
      </c>
      <c r="F324" s="6">
        <v>0</v>
      </c>
    </row>
    <row r="325" spans="1:6" ht="89.25" x14ac:dyDescent="0.25">
      <c r="A325" s="14" t="s">
        <v>280</v>
      </c>
      <c r="B325" s="14"/>
      <c r="C325" s="13" t="s">
        <v>281</v>
      </c>
      <c r="D325" s="12">
        <f>D326+D331+D334+D339</f>
        <v>24579.464</v>
      </c>
      <c r="E325" s="12">
        <f t="shared" ref="E325:F325" si="158">E326+E331+E334+E339</f>
        <v>19445.376</v>
      </c>
      <c r="F325" s="12">
        <f t="shared" si="158"/>
        <v>19446.036</v>
      </c>
    </row>
    <row r="326" spans="1:6" ht="127.5" x14ac:dyDescent="0.25">
      <c r="A326" s="8" t="s">
        <v>282</v>
      </c>
      <c r="B326" s="8"/>
      <c r="C326" s="4" t="s">
        <v>283</v>
      </c>
      <c r="D326" s="6">
        <f>D327+D329</f>
        <v>832.7</v>
      </c>
      <c r="E326" s="6">
        <f t="shared" ref="E326:F326" si="159">E327+E329</f>
        <v>832.7</v>
      </c>
      <c r="F326" s="6">
        <f t="shared" si="159"/>
        <v>832.7</v>
      </c>
    </row>
    <row r="327" spans="1:6" ht="38.25" x14ac:dyDescent="0.25">
      <c r="A327" s="8" t="s">
        <v>284</v>
      </c>
      <c r="B327" s="8"/>
      <c r="C327" s="19" t="s">
        <v>285</v>
      </c>
      <c r="D327" s="6">
        <f>D328</f>
        <v>300</v>
      </c>
      <c r="E327" s="6">
        <f t="shared" ref="E327:F327" si="160">E328</f>
        <v>300</v>
      </c>
      <c r="F327" s="6">
        <f t="shared" si="160"/>
        <v>300</v>
      </c>
    </row>
    <row r="328" spans="1:6" ht="63.75" x14ac:dyDescent="0.25">
      <c r="A328" s="8" t="s">
        <v>284</v>
      </c>
      <c r="B328" s="8">
        <v>600</v>
      </c>
      <c r="C328" s="4" t="s">
        <v>70</v>
      </c>
      <c r="D328" s="6">
        <v>300</v>
      </c>
      <c r="E328" s="6">
        <v>300</v>
      </c>
      <c r="F328" s="6">
        <v>300</v>
      </c>
    </row>
    <row r="329" spans="1:6" ht="38.25" x14ac:dyDescent="0.25">
      <c r="A329" s="16" t="s">
        <v>286</v>
      </c>
      <c r="B329" s="8"/>
      <c r="C329" s="19" t="s">
        <v>69</v>
      </c>
      <c r="D329" s="6">
        <f>D330</f>
        <v>532.70000000000005</v>
      </c>
      <c r="E329" s="6">
        <f t="shared" ref="E329:F329" si="161">E330</f>
        <v>532.70000000000005</v>
      </c>
      <c r="F329" s="6">
        <f t="shared" si="161"/>
        <v>532.70000000000005</v>
      </c>
    </row>
    <row r="330" spans="1:6" ht="63.75" x14ac:dyDescent="0.25">
      <c r="A330" s="16" t="s">
        <v>286</v>
      </c>
      <c r="B330" s="8">
        <v>600</v>
      </c>
      <c r="C330" s="4" t="s">
        <v>70</v>
      </c>
      <c r="D330" s="6">
        <v>532.70000000000005</v>
      </c>
      <c r="E330" s="6">
        <v>532.70000000000005</v>
      </c>
      <c r="F330" s="6">
        <v>532.70000000000005</v>
      </c>
    </row>
    <row r="331" spans="1:6" ht="114.75" x14ac:dyDescent="0.25">
      <c r="A331" s="8" t="s">
        <v>288</v>
      </c>
      <c r="B331" s="8"/>
      <c r="C331" s="4" t="s">
        <v>289</v>
      </c>
      <c r="D331" s="6">
        <f>D332</f>
        <v>434.8</v>
      </c>
      <c r="E331" s="6">
        <f t="shared" ref="E331:F331" si="162">E332</f>
        <v>411.5</v>
      </c>
      <c r="F331" s="6">
        <f t="shared" si="162"/>
        <v>411.5</v>
      </c>
    </row>
    <row r="332" spans="1:6" ht="76.5" x14ac:dyDescent="0.25">
      <c r="A332" s="16" t="s">
        <v>290</v>
      </c>
      <c r="B332" s="8"/>
      <c r="C332" s="4" t="s">
        <v>71</v>
      </c>
      <c r="D332" s="6">
        <f>D333</f>
        <v>434.8</v>
      </c>
      <c r="E332" s="6">
        <f t="shared" ref="E332:F332" si="163">E333</f>
        <v>411.5</v>
      </c>
      <c r="F332" s="6">
        <f t="shared" si="163"/>
        <v>411.5</v>
      </c>
    </row>
    <row r="333" spans="1:6" ht="140.25" x14ac:dyDescent="0.25">
      <c r="A333" s="16" t="s">
        <v>290</v>
      </c>
      <c r="B333" s="8">
        <v>100</v>
      </c>
      <c r="C333" s="4" t="s">
        <v>12</v>
      </c>
      <c r="D333" s="6">
        <v>434.8</v>
      </c>
      <c r="E333" s="6">
        <v>411.5</v>
      </c>
      <c r="F333" s="6">
        <v>411.5</v>
      </c>
    </row>
    <row r="334" spans="1:6" ht="102" x14ac:dyDescent="0.25">
      <c r="A334" s="8" t="s">
        <v>291</v>
      </c>
      <c r="B334" s="8"/>
      <c r="C334" s="20" t="s">
        <v>292</v>
      </c>
      <c r="D334" s="6">
        <f>D335+D337</f>
        <v>1774.3</v>
      </c>
      <c r="E334" s="6">
        <f t="shared" ref="E334:F334" si="164">E335+E337</f>
        <v>73</v>
      </c>
      <c r="F334" s="6">
        <f t="shared" si="164"/>
        <v>73.66</v>
      </c>
    </row>
    <row r="335" spans="1:6" ht="102" x14ac:dyDescent="0.25">
      <c r="A335" s="8" t="s">
        <v>293</v>
      </c>
      <c r="B335" s="8"/>
      <c r="C335" s="4" t="s">
        <v>72</v>
      </c>
      <c r="D335" s="6">
        <f>D336</f>
        <v>1702</v>
      </c>
      <c r="E335" s="6">
        <f t="shared" ref="E335:F335" si="165">E336</f>
        <v>0</v>
      </c>
      <c r="F335" s="6">
        <f t="shared" si="165"/>
        <v>0</v>
      </c>
    </row>
    <row r="336" spans="1:6" ht="51" x14ac:dyDescent="0.25">
      <c r="A336" s="8" t="s">
        <v>293</v>
      </c>
      <c r="B336" s="8">
        <v>200</v>
      </c>
      <c r="C336" s="4" t="s">
        <v>13</v>
      </c>
      <c r="D336" s="6">
        <v>1702</v>
      </c>
      <c r="E336" s="6">
        <v>0</v>
      </c>
      <c r="F336" s="6">
        <v>0</v>
      </c>
    </row>
    <row r="337" spans="1:6" ht="140.25" x14ac:dyDescent="0.25">
      <c r="A337" s="16" t="s">
        <v>294</v>
      </c>
      <c r="B337" s="8"/>
      <c r="C337" s="19" t="s">
        <v>295</v>
      </c>
      <c r="D337" s="6">
        <f>D338</f>
        <v>72.3</v>
      </c>
      <c r="E337" s="6">
        <f t="shared" ref="E337:F337" si="166">E338</f>
        <v>73</v>
      </c>
      <c r="F337" s="6">
        <f t="shared" si="166"/>
        <v>73.66</v>
      </c>
    </row>
    <row r="338" spans="1:6" ht="140.25" x14ac:dyDescent="0.25">
      <c r="A338" s="16" t="s">
        <v>294</v>
      </c>
      <c r="B338" s="8">
        <v>100</v>
      </c>
      <c r="C338" s="4" t="s">
        <v>12</v>
      </c>
      <c r="D338" s="6">
        <v>72.3</v>
      </c>
      <c r="E338" s="6">
        <v>73</v>
      </c>
      <c r="F338" s="6">
        <v>73.66</v>
      </c>
    </row>
    <row r="339" spans="1:6" ht="25.5" x14ac:dyDescent="0.25">
      <c r="A339" s="8" t="s">
        <v>296</v>
      </c>
      <c r="B339" s="8"/>
      <c r="C339" s="4" t="s">
        <v>73</v>
      </c>
      <c r="D339" s="6">
        <f>D340+D342</f>
        <v>21537.664000000001</v>
      </c>
      <c r="E339" s="6">
        <f t="shared" ref="E339:F339" si="167">E340+E342</f>
        <v>18128.175999999999</v>
      </c>
      <c r="F339" s="6">
        <f t="shared" si="167"/>
        <v>18128.175999999999</v>
      </c>
    </row>
    <row r="340" spans="1:6" ht="25.5" x14ac:dyDescent="0.25">
      <c r="A340" s="8" t="s">
        <v>297</v>
      </c>
      <c r="B340" s="8"/>
      <c r="C340" s="7" t="s">
        <v>74</v>
      </c>
      <c r="D340" s="6">
        <f>D341</f>
        <v>1546.9760000000001</v>
      </c>
      <c r="E340" s="6">
        <f t="shared" ref="E340:F340" si="168">E341</f>
        <v>1328.1759999999999</v>
      </c>
      <c r="F340" s="6">
        <f t="shared" si="168"/>
        <v>1328.1759999999999</v>
      </c>
    </row>
    <row r="341" spans="1:6" ht="140.25" x14ac:dyDescent="0.25">
      <c r="A341" s="8" t="s">
        <v>297</v>
      </c>
      <c r="B341" s="8">
        <v>100</v>
      </c>
      <c r="C341" s="4" t="s">
        <v>12</v>
      </c>
      <c r="D341" s="6">
        <v>1546.9760000000001</v>
      </c>
      <c r="E341" s="6">
        <v>1328.1759999999999</v>
      </c>
      <c r="F341" s="6">
        <v>1328.1759999999999</v>
      </c>
    </row>
    <row r="342" spans="1:6" ht="76.5" x14ac:dyDescent="0.25">
      <c r="A342" s="8" t="s">
        <v>298</v>
      </c>
      <c r="B342" s="8"/>
      <c r="C342" s="19" t="s">
        <v>75</v>
      </c>
      <c r="D342" s="6">
        <f>D343+D344+D345</f>
        <v>19990.688000000002</v>
      </c>
      <c r="E342" s="6">
        <f t="shared" ref="E342:F342" si="169">E343+E344+E345</f>
        <v>16800</v>
      </c>
      <c r="F342" s="6">
        <f t="shared" si="169"/>
        <v>16800</v>
      </c>
    </row>
    <row r="343" spans="1:6" ht="140.25" x14ac:dyDescent="0.25">
      <c r="A343" s="8" t="s">
        <v>298</v>
      </c>
      <c r="B343" s="8">
        <v>100</v>
      </c>
      <c r="C343" s="4" t="s">
        <v>12</v>
      </c>
      <c r="D343" s="6">
        <v>15685.421</v>
      </c>
      <c r="E343" s="6">
        <v>13480.243</v>
      </c>
      <c r="F343" s="6">
        <v>13480.243</v>
      </c>
    </row>
    <row r="344" spans="1:6" ht="51" x14ac:dyDescent="0.25">
      <c r="A344" s="8" t="s">
        <v>298</v>
      </c>
      <c r="B344" s="8">
        <v>200</v>
      </c>
      <c r="C344" s="4" t="s">
        <v>13</v>
      </c>
      <c r="D344" s="6">
        <v>4305.2669999999998</v>
      </c>
      <c r="E344" s="6">
        <v>3286.1570000000002</v>
      </c>
      <c r="F344" s="6">
        <v>3286.1570000000002</v>
      </c>
    </row>
    <row r="345" spans="1:6" ht="25.5" x14ac:dyDescent="0.25">
      <c r="A345" s="8" t="s">
        <v>298</v>
      </c>
      <c r="B345" s="8">
        <v>800</v>
      </c>
      <c r="C345" s="4" t="s">
        <v>24</v>
      </c>
      <c r="D345" s="6">
        <v>0</v>
      </c>
      <c r="E345" s="6">
        <v>33.6</v>
      </c>
      <c r="F345" s="6">
        <v>33.6</v>
      </c>
    </row>
    <row r="346" spans="1:6" ht="76.5" x14ac:dyDescent="0.25">
      <c r="A346" s="33" t="s">
        <v>352</v>
      </c>
      <c r="B346" s="27"/>
      <c r="C346" s="28" t="s">
        <v>353</v>
      </c>
      <c r="D346" s="29">
        <f>D347</f>
        <v>1331.4459999999999</v>
      </c>
      <c r="E346" s="29">
        <f t="shared" ref="E346:F346" si="170">E347</f>
        <v>0</v>
      </c>
      <c r="F346" s="29">
        <f t="shared" si="170"/>
        <v>0</v>
      </c>
    </row>
    <row r="347" spans="1:6" ht="51" x14ac:dyDescent="0.25">
      <c r="A347" s="16" t="s">
        <v>354</v>
      </c>
      <c r="B347" s="8"/>
      <c r="C347" s="4" t="s">
        <v>355</v>
      </c>
      <c r="D347" s="6">
        <f>D348+D350+D352</f>
        <v>1331.4459999999999</v>
      </c>
      <c r="E347" s="6">
        <f t="shared" ref="E347:F347" si="171">E348+E350+E352</f>
        <v>0</v>
      </c>
      <c r="F347" s="6">
        <f t="shared" si="171"/>
        <v>0</v>
      </c>
    </row>
    <row r="348" spans="1:6" ht="51" x14ac:dyDescent="0.25">
      <c r="A348" s="16" t="s">
        <v>356</v>
      </c>
      <c r="B348" s="8"/>
      <c r="C348" s="4" t="s">
        <v>357</v>
      </c>
      <c r="D348" s="6">
        <f>D349</f>
        <v>700</v>
      </c>
      <c r="E348" s="6">
        <f t="shared" ref="E348:F348" si="172">E349</f>
        <v>0</v>
      </c>
      <c r="F348" s="6">
        <f t="shared" si="172"/>
        <v>0</v>
      </c>
    </row>
    <row r="349" spans="1:6" ht="51" x14ac:dyDescent="0.25">
      <c r="A349" s="16" t="s">
        <v>356</v>
      </c>
      <c r="B349" s="8">
        <v>200</v>
      </c>
      <c r="C349" s="4" t="s">
        <v>13</v>
      </c>
      <c r="D349" s="6">
        <v>700</v>
      </c>
      <c r="E349" s="6">
        <v>0</v>
      </c>
      <c r="F349" s="6">
        <v>0</v>
      </c>
    </row>
    <row r="350" spans="1:6" ht="127.5" x14ac:dyDescent="0.25">
      <c r="A350" s="8" t="s">
        <v>376</v>
      </c>
      <c r="B350" s="8"/>
      <c r="C350" s="4" t="s">
        <v>377</v>
      </c>
      <c r="D350" s="6">
        <f>D351</f>
        <v>612.50261999999998</v>
      </c>
      <c r="E350" s="6">
        <f t="shared" ref="E350:F350" si="173">E351</f>
        <v>0</v>
      </c>
      <c r="F350" s="6">
        <f t="shared" si="173"/>
        <v>0</v>
      </c>
    </row>
    <row r="351" spans="1:6" ht="25.5" x14ac:dyDescent="0.25">
      <c r="A351" s="8" t="s">
        <v>376</v>
      </c>
      <c r="B351" s="8">
        <v>800</v>
      </c>
      <c r="C351" s="4" t="s">
        <v>24</v>
      </c>
      <c r="D351" s="6">
        <v>612.50261999999998</v>
      </c>
      <c r="E351" s="6">
        <v>0</v>
      </c>
      <c r="F351" s="6">
        <v>0</v>
      </c>
    </row>
    <row r="352" spans="1:6" ht="153" x14ac:dyDescent="0.25">
      <c r="A352" s="8" t="s">
        <v>374</v>
      </c>
      <c r="B352" s="8"/>
      <c r="C352" s="4" t="s">
        <v>375</v>
      </c>
      <c r="D352" s="6">
        <f>D353</f>
        <v>18.943380000000001</v>
      </c>
      <c r="E352" s="6">
        <f t="shared" ref="E352:F352" si="174">E353</f>
        <v>0</v>
      </c>
      <c r="F352" s="6">
        <f t="shared" si="174"/>
        <v>0</v>
      </c>
    </row>
    <row r="353" spans="1:6" ht="25.5" x14ac:dyDescent="0.25">
      <c r="A353" s="8" t="s">
        <v>374</v>
      </c>
      <c r="B353" s="8">
        <v>800</v>
      </c>
      <c r="C353" s="4" t="s">
        <v>24</v>
      </c>
      <c r="D353" s="6">
        <v>18.943380000000001</v>
      </c>
      <c r="E353" s="6">
        <v>0</v>
      </c>
      <c r="F353" s="6">
        <v>0</v>
      </c>
    </row>
    <row r="354" spans="1:6" ht="78.75" customHeight="1" x14ac:dyDescent="0.25">
      <c r="A354" s="14">
        <v>9900000000</v>
      </c>
      <c r="B354" s="14"/>
      <c r="C354" s="15" t="s">
        <v>299</v>
      </c>
      <c r="D354" s="39">
        <f>D355+D362+D359</f>
        <v>2163.52</v>
      </c>
      <c r="E354" s="12">
        <f t="shared" ref="E354:F354" si="175">E355+E362</f>
        <v>1465.9209999999998</v>
      </c>
      <c r="F354" s="12">
        <f t="shared" si="175"/>
        <v>1465.9209999999998</v>
      </c>
    </row>
    <row r="355" spans="1:6" ht="27.75" customHeight="1" x14ac:dyDescent="0.25">
      <c r="A355" s="3">
        <v>9920000000</v>
      </c>
      <c r="B355" s="3"/>
      <c r="C355" s="7" t="s">
        <v>76</v>
      </c>
      <c r="D355" s="6">
        <f>D356</f>
        <v>300</v>
      </c>
      <c r="E355" s="6">
        <f t="shared" ref="E355:F355" si="176">E356</f>
        <v>100</v>
      </c>
      <c r="F355" s="6">
        <f t="shared" si="176"/>
        <v>100</v>
      </c>
    </row>
    <row r="356" spans="1:6" ht="38.25" x14ac:dyDescent="0.25">
      <c r="A356" s="3" t="s">
        <v>77</v>
      </c>
      <c r="B356" s="3"/>
      <c r="C356" s="4" t="s">
        <v>78</v>
      </c>
      <c r="D356" s="6">
        <f>D358+D357</f>
        <v>300</v>
      </c>
      <c r="E356" s="6">
        <f t="shared" ref="E356:F356" si="177">E358+E357</f>
        <v>100</v>
      </c>
      <c r="F356" s="6">
        <f t="shared" si="177"/>
        <v>100</v>
      </c>
    </row>
    <row r="357" spans="1:6" ht="51" x14ac:dyDescent="0.25">
      <c r="A357" s="3" t="s">
        <v>77</v>
      </c>
      <c r="B357" s="8">
        <v>200</v>
      </c>
      <c r="C357" s="4" t="s">
        <v>13</v>
      </c>
      <c r="D357" s="6">
        <v>274.94654000000003</v>
      </c>
      <c r="E357" s="6">
        <v>0</v>
      </c>
      <c r="F357" s="6">
        <v>0</v>
      </c>
    </row>
    <row r="358" spans="1:6" ht="25.5" x14ac:dyDescent="0.25">
      <c r="A358" s="3" t="s">
        <v>77</v>
      </c>
      <c r="B358" s="3">
        <v>800</v>
      </c>
      <c r="C358" s="4" t="s">
        <v>79</v>
      </c>
      <c r="D358" s="6">
        <v>25.053460000000001</v>
      </c>
      <c r="E358" s="6">
        <v>100</v>
      </c>
      <c r="F358" s="6">
        <v>100</v>
      </c>
    </row>
    <row r="359" spans="1:6" ht="63.75" x14ac:dyDescent="0.25">
      <c r="A359" s="16" t="s">
        <v>348</v>
      </c>
      <c r="B359" s="8"/>
      <c r="C359" s="4" t="s">
        <v>349</v>
      </c>
      <c r="D359" s="6">
        <f>D360</f>
        <v>435</v>
      </c>
      <c r="E359" s="6">
        <f t="shared" ref="E359:F359" si="178">E360</f>
        <v>0</v>
      </c>
      <c r="F359" s="6">
        <f t="shared" si="178"/>
        <v>0</v>
      </c>
    </row>
    <row r="360" spans="1:6" ht="102" x14ac:dyDescent="0.25">
      <c r="A360" s="16" t="s">
        <v>350</v>
      </c>
      <c r="B360" s="8"/>
      <c r="C360" s="4" t="s">
        <v>351</v>
      </c>
      <c r="D360" s="6">
        <f>D361</f>
        <v>435</v>
      </c>
      <c r="E360" s="6">
        <f t="shared" ref="E360:F360" si="179">E361</f>
        <v>0</v>
      </c>
      <c r="F360" s="6">
        <f t="shared" si="179"/>
        <v>0</v>
      </c>
    </row>
    <row r="361" spans="1:6" ht="63.75" x14ac:dyDescent="0.25">
      <c r="A361" s="16" t="s">
        <v>350</v>
      </c>
      <c r="B361" s="8">
        <v>600</v>
      </c>
      <c r="C361" s="4" t="s">
        <v>6</v>
      </c>
      <c r="D361" s="6">
        <v>435</v>
      </c>
      <c r="E361" s="6">
        <v>0</v>
      </c>
      <c r="F361" s="6">
        <v>0</v>
      </c>
    </row>
    <row r="362" spans="1:6" ht="63.75" x14ac:dyDescent="0.25">
      <c r="A362" s="8">
        <v>9990000000</v>
      </c>
      <c r="B362" s="8"/>
      <c r="C362" s="7" t="s">
        <v>300</v>
      </c>
      <c r="D362" s="6">
        <f>D363+D367</f>
        <v>1428.52</v>
      </c>
      <c r="E362" s="6">
        <f t="shared" ref="E362:F362" si="180">E363+E367</f>
        <v>1365.9209999999998</v>
      </c>
      <c r="F362" s="6">
        <f t="shared" si="180"/>
        <v>1365.9209999999998</v>
      </c>
    </row>
    <row r="363" spans="1:6" ht="84.75" customHeight="1" x14ac:dyDescent="0.25">
      <c r="A363" s="8" t="s">
        <v>301</v>
      </c>
      <c r="B363" s="8"/>
      <c r="C363" s="4" t="s">
        <v>302</v>
      </c>
      <c r="D363" s="6">
        <f>D364+D365+D366</f>
        <v>782.16099999999994</v>
      </c>
      <c r="E363" s="6">
        <f t="shared" ref="E363:F363" si="181">E364+E365+E366</f>
        <v>782.16099999999994</v>
      </c>
      <c r="F363" s="6">
        <f t="shared" si="181"/>
        <v>782.16099999999994</v>
      </c>
    </row>
    <row r="364" spans="1:6" ht="140.25" x14ac:dyDescent="0.25">
      <c r="A364" s="8" t="s">
        <v>301</v>
      </c>
      <c r="B364" s="8">
        <v>100</v>
      </c>
      <c r="C364" s="4" t="s">
        <v>12</v>
      </c>
      <c r="D364" s="6">
        <v>675.17007999999998</v>
      </c>
      <c r="E364" s="6">
        <v>573.16099999999994</v>
      </c>
      <c r="F364" s="6">
        <v>573.16099999999994</v>
      </c>
    </row>
    <row r="365" spans="1:6" ht="51" x14ac:dyDescent="0.25">
      <c r="A365" s="8" t="s">
        <v>301</v>
      </c>
      <c r="B365" s="3">
        <v>200</v>
      </c>
      <c r="C365" s="4" t="s">
        <v>13</v>
      </c>
      <c r="D365" s="6">
        <v>106.24092</v>
      </c>
      <c r="E365" s="6">
        <v>209</v>
      </c>
      <c r="F365" s="6">
        <v>209</v>
      </c>
    </row>
    <row r="366" spans="1:6" ht="25.5" x14ac:dyDescent="0.25">
      <c r="A366" s="8" t="s">
        <v>301</v>
      </c>
      <c r="B366" s="3">
        <v>800</v>
      </c>
      <c r="C366" s="4" t="s">
        <v>79</v>
      </c>
      <c r="D366" s="6">
        <v>0.75</v>
      </c>
      <c r="E366" s="6">
        <v>0</v>
      </c>
      <c r="F366" s="6">
        <v>0</v>
      </c>
    </row>
    <row r="367" spans="1:6" ht="51" x14ac:dyDescent="0.25">
      <c r="A367" s="8" t="s">
        <v>303</v>
      </c>
      <c r="B367" s="8"/>
      <c r="C367" s="4" t="s">
        <v>304</v>
      </c>
      <c r="D367" s="6">
        <f>D368</f>
        <v>646.35900000000004</v>
      </c>
      <c r="E367" s="6">
        <f t="shared" ref="E367:F367" si="182">E368</f>
        <v>583.76</v>
      </c>
      <c r="F367" s="6">
        <f t="shared" si="182"/>
        <v>583.76</v>
      </c>
    </row>
    <row r="368" spans="1:6" ht="140.25" x14ac:dyDescent="0.25">
      <c r="A368" s="8" t="s">
        <v>303</v>
      </c>
      <c r="B368" s="8">
        <v>100</v>
      </c>
      <c r="C368" s="4" t="s">
        <v>12</v>
      </c>
      <c r="D368" s="6">
        <v>646.35900000000004</v>
      </c>
      <c r="E368" s="6">
        <v>583.76</v>
      </c>
      <c r="F368" s="6">
        <v>583.76</v>
      </c>
    </row>
    <row r="369" spans="1:6" x14ac:dyDescent="0.25">
      <c r="A369" s="9"/>
      <c r="B369" s="9"/>
      <c r="C369" s="9"/>
      <c r="D369" s="9"/>
      <c r="E369" s="9"/>
      <c r="F369" s="9"/>
    </row>
    <row r="370" spans="1:6" x14ac:dyDescent="0.25">
      <c r="A370" s="9"/>
      <c r="B370" s="9"/>
      <c r="C370" s="9"/>
      <c r="D370" s="9"/>
      <c r="E370" s="9"/>
      <c r="F370" s="9"/>
    </row>
    <row r="371" spans="1:6" x14ac:dyDescent="0.25">
      <c r="A371" s="9"/>
      <c r="B371" s="9"/>
      <c r="C371" s="9"/>
      <c r="D371" s="9"/>
      <c r="E371" s="9"/>
      <c r="F371" s="9"/>
    </row>
    <row r="372" spans="1:6" x14ac:dyDescent="0.25">
      <c r="A372" s="9"/>
      <c r="B372" s="9"/>
      <c r="C372" s="9"/>
      <c r="D372" s="9"/>
      <c r="E372" s="9"/>
      <c r="F372" s="9"/>
    </row>
    <row r="373" spans="1:6" x14ac:dyDescent="0.25">
      <c r="A373" s="9"/>
      <c r="B373" s="9"/>
      <c r="C373" s="9"/>
      <c r="D373" s="9"/>
      <c r="E373" s="9"/>
      <c r="F373" s="9"/>
    </row>
    <row r="374" spans="1:6" x14ac:dyDescent="0.25">
      <c r="A374" s="9"/>
      <c r="B374" s="9"/>
      <c r="C374" s="9"/>
      <c r="D374" s="9"/>
      <c r="E374" s="9"/>
      <c r="F374" s="9"/>
    </row>
    <row r="375" spans="1:6" x14ac:dyDescent="0.25">
      <c r="A375" s="9"/>
      <c r="B375" s="9"/>
      <c r="C375" s="9"/>
      <c r="D375" s="9"/>
      <c r="E375" s="9"/>
      <c r="F375" s="9"/>
    </row>
    <row r="376" spans="1:6" x14ac:dyDescent="0.25">
      <c r="A376" s="9"/>
      <c r="B376" s="9"/>
      <c r="C376" s="9"/>
      <c r="D376" s="9"/>
      <c r="E376" s="9"/>
      <c r="F376" s="9"/>
    </row>
    <row r="377" spans="1:6" x14ac:dyDescent="0.25">
      <c r="A377" s="9"/>
      <c r="B377" s="9"/>
      <c r="C377" s="9"/>
      <c r="D377" s="9"/>
      <c r="E377" s="9"/>
      <c r="F377" s="9"/>
    </row>
    <row r="378" spans="1:6" x14ac:dyDescent="0.25">
      <c r="A378" s="9"/>
      <c r="B378" s="9"/>
      <c r="C378" s="9"/>
      <c r="D378" s="9"/>
      <c r="E378" s="9"/>
      <c r="F378" s="9"/>
    </row>
    <row r="379" spans="1:6" x14ac:dyDescent="0.25">
      <c r="A379" s="9"/>
      <c r="B379" s="9"/>
      <c r="C379" s="9"/>
      <c r="D379" s="9"/>
      <c r="E379" s="9"/>
      <c r="F379" s="9"/>
    </row>
    <row r="380" spans="1:6" x14ac:dyDescent="0.25">
      <c r="A380" s="9"/>
      <c r="B380" s="9"/>
      <c r="C380" s="9"/>
      <c r="D380" s="9"/>
      <c r="E380" s="9"/>
      <c r="F380" s="9"/>
    </row>
    <row r="381" spans="1:6" x14ac:dyDescent="0.25">
      <c r="A381" s="9"/>
      <c r="B381" s="9"/>
      <c r="C381" s="9"/>
      <c r="D381" s="9"/>
      <c r="E381" s="9"/>
      <c r="F381" s="9"/>
    </row>
    <row r="382" spans="1:6" x14ac:dyDescent="0.25">
      <c r="A382" s="9"/>
      <c r="B382" s="9"/>
      <c r="C382" s="9"/>
      <c r="D382" s="9"/>
      <c r="E382" s="9"/>
      <c r="F382" s="9"/>
    </row>
    <row r="383" spans="1:6" x14ac:dyDescent="0.25">
      <c r="A383" s="9"/>
      <c r="B383" s="9"/>
      <c r="C383" s="9"/>
      <c r="D383" s="9"/>
      <c r="E383" s="9"/>
      <c r="F383" s="9"/>
    </row>
    <row r="384" spans="1:6" x14ac:dyDescent="0.25">
      <c r="A384" s="9"/>
      <c r="B384" s="9"/>
      <c r="C384" s="9"/>
      <c r="D384" s="9"/>
      <c r="E384" s="9"/>
      <c r="F384" s="9"/>
    </row>
    <row r="385" spans="1:6" x14ac:dyDescent="0.25">
      <c r="A385" s="9"/>
      <c r="B385" s="9"/>
      <c r="C385" s="9"/>
      <c r="D385" s="9"/>
      <c r="E385" s="9"/>
      <c r="F385" s="9"/>
    </row>
    <row r="386" spans="1:6" x14ac:dyDescent="0.25">
      <c r="A386" s="9"/>
      <c r="B386" s="9"/>
      <c r="C386" s="9"/>
      <c r="D386" s="9"/>
      <c r="E386" s="9"/>
      <c r="F386" s="9"/>
    </row>
    <row r="387" spans="1:6" x14ac:dyDescent="0.25">
      <c r="A387" s="9"/>
      <c r="B387" s="9"/>
      <c r="C387" s="9"/>
      <c r="D387" s="9"/>
      <c r="E387" s="9"/>
      <c r="F387" s="9"/>
    </row>
    <row r="388" spans="1:6" x14ac:dyDescent="0.25">
      <c r="A388" s="9"/>
      <c r="B388" s="9"/>
      <c r="C388" s="9"/>
      <c r="D388" s="9"/>
      <c r="E388" s="9"/>
      <c r="F388" s="9"/>
    </row>
    <row r="389" spans="1:6" x14ac:dyDescent="0.25">
      <c r="A389" s="9"/>
      <c r="B389" s="9"/>
      <c r="C389" s="9"/>
      <c r="D389" s="9"/>
      <c r="E389" s="9"/>
      <c r="F389" s="9"/>
    </row>
    <row r="390" spans="1:6" x14ac:dyDescent="0.25">
      <c r="A390" s="9"/>
      <c r="B390" s="9"/>
      <c r="C390" s="9"/>
      <c r="D390" s="9"/>
      <c r="E390" s="9"/>
      <c r="F390" s="9"/>
    </row>
    <row r="391" spans="1:6" x14ac:dyDescent="0.25">
      <c r="A391" s="9"/>
      <c r="B391" s="9"/>
      <c r="C391" s="9"/>
      <c r="D391" s="9"/>
      <c r="E391" s="9"/>
      <c r="F391" s="9"/>
    </row>
    <row r="392" spans="1:6" x14ac:dyDescent="0.25">
      <c r="A392" s="9"/>
      <c r="B392" s="9"/>
      <c r="C392" s="9"/>
      <c r="D392" s="9"/>
      <c r="E392" s="9"/>
      <c r="F392" s="9"/>
    </row>
    <row r="393" spans="1:6" x14ac:dyDescent="0.25">
      <c r="A393" s="9"/>
      <c r="B393" s="9"/>
      <c r="C393" s="9"/>
      <c r="D393" s="9"/>
      <c r="E393" s="9"/>
      <c r="F393" s="9"/>
    </row>
    <row r="394" spans="1:6" x14ac:dyDescent="0.25">
      <c r="A394" s="9"/>
      <c r="B394" s="9"/>
      <c r="C394" s="9"/>
      <c r="D394" s="9"/>
      <c r="E394" s="9"/>
      <c r="F394" s="9"/>
    </row>
    <row r="395" spans="1:6" x14ac:dyDescent="0.25">
      <c r="A395" s="9"/>
      <c r="B395" s="9"/>
      <c r="C395" s="9"/>
      <c r="D395" s="9"/>
      <c r="E395" s="9"/>
      <c r="F395" s="9"/>
    </row>
    <row r="396" spans="1:6" x14ac:dyDescent="0.25">
      <c r="A396" s="9"/>
      <c r="B396" s="9"/>
      <c r="C396" s="9"/>
      <c r="D396" s="9"/>
      <c r="E396" s="9"/>
      <c r="F396" s="9"/>
    </row>
    <row r="397" spans="1:6" x14ac:dyDescent="0.25">
      <c r="A397" s="9"/>
      <c r="B397" s="9"/>
      <c r="C397" s="9"/>
      <c r="D397" s="9"/>
      <c r="E397" s="9"/>
      <c r="F397" s="9"/>
    </row>
    <row r="398" spans="1:6" x14ac:dyDescent="0.25">
      <c r="A398" s="9"/>
      <c r="B398" s="9"/>
      <c r="C398" s="9"/>
      <c r="D398" s="9"/>
      <c r="E398" s="9"/>
      <c r="F398" s="9"/>
    </row>
    <row r="399" spans="1:6" x14ac:dyDescent="0.25">
      <c r="A399" s="9"/>
      <c r="B399" s="9"/>
      <c r="C399" s="9"/>
      <c r="D399" s="9"/>
      <c r="E399" s="9"/>
      <c r="F399" s="9"/>
    </row>
    <row r="400" spans="1:6" x14ac:dyDescent="0.25">
      <c r="A400" s="9"/>
      <c r="B400" s="9"/>
      <c r="C400" s="9"/>
      <c r="D400" s="9"/>
      <c r="E400" s="9"/>
      <c r="F400" s="9"/>
    </row>
    <row r="401" spans="1:6" x14ac:dyDescent="0.25">
      <c r="A401" s="9"/>
      <c r="B401" s="9"/>
      <c r="C401" s="9"/>
      <c r="D401" s="9"/>
      <c r="E401" s="9"/>
      <c r="F401" s="9"/>
    </row>
    <row r="402" spans="1:6" x14ac:dyDescent="0.25">
      <c r="A402" s="9"/>
      <c r="B402" s="9"/>
      <c r="C402" s="9"/>
      <c r="D402" s="9"/>
      <c r="E402" s="9"/>
      <c r="F402" s="9"/>
    </row>
    <row r="403" spans="1:6" x14ac:dyDescent="0.25">
      <c r="A403" s="9"/>
      <c r="B403" s="9"/>
      <c r="C403" s="9"/>
      <c r="D403" s="9"/>
      <c r="E403" s="9"/>
      <c r="F403" s="9"/>
    </row>
    <row r="404" spans="1:6" x14ac:dyDescent="0.25">
      <c r="A404" s="9"/>
      <c r="B404" s="9"/>
      <c r="C404" s="9"/>
      <c r="D404" s="9"/>
      <c r="E404" s="9"/>
      <c r="F404" s="9"/>
    </row>
    <row r="405" spans="1:6" x14ac:dyDescent="0.25">
      <c r="A405" s="9"/>
      <c r="B405" s="9"/>
      <c r="C405" s="9"/>
      <c r="D405" s="9"/>
      <c r="E405" s="9"/>
      <c r="F405" s="9"/>
    </row>
    <row r="406" spans="1:6" x14ac:dyDescent="0.25">
      <c r="A406" s="9"/>
      <c r="B406" s="9"/>
      <c r="C406" s="9"/>
      <c r="D406" s="9"/>
      <c r="E406" s="9"/>
      <c r="F406" s="9"/>
    </row>
    <row r="407" spans="1:6" x14ac:dyDescent="0.25">
      <c r="A407" s="9"/>
      <c r="B407" s="9"/>
      <c r="C407" s="9"/>
      <c r="D407" s="9"/>
      <c r="E407" s="9"/>
      <c r="F407" s="9"/>
    </row>
    <row r="408" spans="1:6" x14ac:dyDescent="0.25">
      <c r="A408" s="9"/>
      <c r="B408" s="9"/>
      <c r="C408" s="9"/>
      <c r="D408" s="9"/>
      <c r="E408" s="9"/>
      <c r="F408" s="9"/>
    </row>
    <row r="409" spans="1:6" x14ac:dyDescent="0.25">
      <c r="A409" s="9"/>
      <c r="B409" s="9"/>
      <c r="C409" s="9"/>
      <c r="D409" s="9"/>
      <c r="E409" s="9"/>
      <c r="F409" s="9"/>
    </row>
    <row r="410" spans="1:6" x14ac:dyDescent="0.25">
      <c r="A410" s="9"/>
      <c r="B410" s="9"/>
      <c r="C410" s="9"/>
      <c r="D410" s="9"/>
      <c r="E410" s="9"/>
      <c r="F410" s="9"/>
    </row>
    <row r="411" spans="1:6" x14ac:dyDescent="0.25">
      <c r="A411" s="9"/>
      <c r="B411" s="9"/>
      <c r="C411" s="9"/>
      <c r="D411" s="9"/>
      <c r="E411" s="9"/>
      <c r="F411" s="9"/>
    </row>
    <row r="412" spans="1:6" x14ac:dyDescent="0.25">
      <c r="A412" s="9"/>
      <c r="B412" s="9"/>
      <c r="C412" s="9"/>
      <c r="D412" s="9"/>
      <c r="E412" s="9"/>
      <c r="F412" s="9"/>
    </row>
    <row r="413" spans="1:6" x14ac:dyDescent="0.25">
      <c r="A413" s="9"/>
      <c r="B413" s="9"/>
      <c r="C413" s="9"/>
      <c r="D413" s="9"/>
      <c r="E413" s="9"/>
      <c r="F413" s="9"/>
    </row>
    <row r="414" spans="1:6" x14ac:dyDescent="0.25">
      <c r="A414" s="9"/>
      <c r="B414" s="9"/>
      <c r="C414" s="9"/>
      <c r="D414" s="9"/>
      <c r="E414" s="9"/>
      <c r="F414" s="9"/>
    </row>
    <row r="415" spans="1:6" x14ac:dyDescent="0.25">
      <c r="A415" s="9"/>
      <c r="B415" s="9"/>
      <c r="C415" s="9"/>
      <c r="D415" s="9"/>
      <c r="E415" s="9"/>
      <c r="F415" s="9"/>
    </row>
    <row r="416" spans="1:6" x14ac:dyDescent="0.25">
      <c r="A416" s="9"/>
      <c r="B416" s="9"/>
      <c r="C416" s="9"/>
      <c r="D416" s="9"/>
      <c r="E416" s="9"/>
      <c r="F416" s="9"/>
    </row>
    <row r="417" spans="1:6" x14ac:dyDescent="0.25">
      <c r="A417" s="9"/>
      <c r="B417" s="9"/>
      <c r="C417" s="9"/>
      <c r="D417" s="9"/>
      <c r="E417" s="9"/>
      <c r="F417" s="9"/>
    </row>
    <row r="418" spans="1:6" x14ac:dyDescent="0.25">
      <c r="A418" s="9"/>
      <c r="B418" s="9"/>
      <c r="C418" s="9"/>
      <c r="D418" s="9"/>
      <c r="E418" s="9"/>
      <c r="F418" s="9"/>
    </row>
    <row r="419" spans="1:6" x14ac:dyDescent="0.25">
      <c r="A419" s="9"/>
      <c r="B419" s="9"/>
      <c r="C419" s="9"/>
      <c r="D419" s="9"/>
      <c r="E419" s="9"/>
      <c r="F419" s="9"/>
    </row>
    <row r="420" spans="1:6" x14ac:dyDescent="0.25">
      <c r="A420" s="9"/>
      <c r="B420" s="9"/>
      <c r="C420" s="9"/>
      <c r="D420" s="9"/>
      <c r="E420" s="9"/>
      <c r="F420" s="9"/>
    </row>
    <row r="421" spans="1:6" x14ac:dyDescent="0.25">
      <c r="A421" s="9"/>
      <c r="B421" s="9"/>
      <c r="C421" s="9"/>
      <c r="D421" s="9"/>
      <c r="E421" s="9"/>
      <c r="F421" s="9"/>
    </row>
    <row r="422" spans="1:6" x14ac:dyDescent="0.25">
      <c r="A422" s="9"/>
      <c r="B422" s="9"/>
      <c r="C422" s="9"/>
      <c r="D422" s="9"/>
      <c r="E422" s="9"/>
      <c r="F422" s="9"/>
    </row>
    <row r="423" spans="1:6" x14ac:dyDescent="0.25">
      <c r="A423" s="9"/>
      <c r="B423" s="9"/>
      <c r="C423" s="9"/>
      <c r="D423" s="9"/>
      <c r="E423" s="9"/>
      <c r="F423" s="9"/>
    </row>
    <row r="424" spans="1:6" x14ac:dyDescent="0.25">
      <c r="A424" s="9"/>
      <c r="B424" s="9"/>
      <c r="C424" s="9"/>
      <c r="D424" s="9"/>
      <c r="E424" s="9"/>
      <c r="F424" s="9"/>
    </row>
    <row r="425" spans="1:6" x14ac:dyDescent="0.25">
      <c r="A425" s="9"/>
      <c r="B425" s="9"/>
      <c r="C425" s="9"/>
      <c r="D425" s="9"/>
      <c r="E425" s="9"/>
      <c r="F425" s="9"/>
    </row>
    <row r="426" spans="1:6" x14ac:dyDescent="0.25">
      <c r="A426" s="9"/>
      <c r="B426" s="9"/>
      <c r="C426" s="9"/>
      <c r="D426" s="9"/>
      <c r="E426" s="9"/>
      <c r="F426" s="9"/>
    </row>
    <row r="427" spans="1:6" x14ac:dyDescent="0.25">
      <c r="A427" s="9"/>
      <c r="B427" s="9"/>
      <c r="C427" s="9"/>
      <c r="D427" s="9"/>
      <c r="E427" s="9"/>
      <c r="F427" s="9"/>
    </row>
    <row r="428" spans="1:6" x14ac:dyDescent="0.25">
      <c r="A428" s="9"/>
      <c r="B428" s="9"/>
      <c r="C428" s="9"/>
      <c r="D428" s="9"/>
      <c r="E428" s="9"/>
      <c r="F428" s="9"/>
    </row>
    <row r="429" spans="1:6" x14ac:dyDescent="0.25">
      <c r="A429" s="9"/>
      <c r="B429" s="9"/>
      <c r="C429" s="9"/>
      <c r="D429" s="9"/>
      <c r="E429" s="9"/>
      <c r="F429" s="9"/>
    </row>
    <row r="430" spans="1:6" x14ac:dyDescent="0.25">
      <c r="A430" s="9"/>
      <c r="B430" s="9"/>
      <c r="C430" s="9"/>
      <c r="D430" s="9"/>
      <c r="E430" s="9"/>
      <c r="F430" s="9"/>
    </row>
    <row r="431" spans="1:6" x14ac:dyDescent="0.25">
      <c r="A431" s="9"/>
      <c r="B431" s="9"/>
      <c r="C431" s="9"/>
      <c r="D431" s="9"/>
      <c r="E431" s="9"/>
      <c r="F431" s="9"/>
    </row>
    <row r="432" spans="1:6" x14ac:dyDescent="0.25">
      <c r="A432" s="9"/>
      <c r="B432" s="9"/>
      <c r="C432" s="9"/>
      <c r="D432" s="9"/>
      <c r="E432" s="9"/>
      <c r="F432" s="9"/>
    </row>
    <row r="433" spans="1:6" x14ac:dyDescent="0.25">
      <c r="A433" s="9"/>
      <c r="B433" s="9"/>
      <c r="C433" s="9"/>
      <c r="D433" s="9"/>
      <c r="E433" s="9"/>
      <c r="F433" s="9"/>
    </row>
    <row r="434" spans="1:6" x14ac:dyDescent="0.25">
      <c r="A434" s="9"/>
      <c r="B434" s="9"/>
      <c r="C434" s="9"/>
      <c r="D434" s="9"/>
      <c r="E434" s="9"/>
      <c r="F434" s="9"/>
    </row>
    <row r="435" spans="1:6" x14ac:dyDescent="0.25">
      <c r="A435" s="9"/>
      <c r="B435" s="9"/>
      <c r="C435" s="9"/>
      <c r="D435" s="9"/>
      <c r="E435" s="9"/>
      <c r="F435" s="9"/>
    </row>
    <row r="436" spans="1:6" x14ac:dyDescent="0.25">
      <c r="A436" s="9"/>
      <c r="B436" s="9"/>
      <c r="C436" s="9"/>
      <c r="D436" s="9"/>
      <c r="E436" s="9"/>
      <c r="F436" s="9"/>
    </row>
    <row r="437" spans="1:6" x14ac:dyDescent="0.25">
      <c r="A437" s="9"/>
      <c r="B437" s="9"/>
      <c r="C437" s="9"/>
      <c r="D437" s="9"/>
      <c r="E437" s="9"/>
      <c r="F437" s="9"/>
    </row>
    <row r="438" spans="1:6" x14ac:dyDescent="0.25">
      <c r="A438" s="9"/>
      <c r="B438" s="9"/>
      <c r="C438" s="9"/>
      <c r="D438" s="9"/>
      <c r="E438" s="9"/>
      <c r="F438" s="9"/>
    </row>
    <row r="439" spans="1:6" x14ac:dyDescent="0.25">
      <c r="A439" s="9"/>
      <c r="B439" s="9"/>
      <c r="C439" s="9"/>
      <c r="D439" s="9"/>
      <c r="E439" s="9"/>
      <c r="F439" s="9"/>
    </row>
    <row r="440" spans="1:6" x14ac:dyDescent="0.25">
      <c r="A440" s="9"/>
      <c r="B440" s="9"/>
      <c r="C440" s="9"/>
      <c r="D440" s="9"/>
      <c r="E440" s="9"/>
      <c r="F440" s="9"/>
    </row>
    <row r="441" spans="1:6" x14ac:dyDescent="0.25">
      <c r="A441" s="9"/>
      <c r="B441" s="9"/>
      <c r="C441" s="9"/>
      <c r="D441" s="9"/>
      <c r="E441" s="9"/>
      <c r="F441" s="9"/>
    </row>
    <row r="442" spans="1:6" x14ac:dyDescent="0.25">
      <c r="A442" s="9"/>
      <c r="B442" s="9"/>
      <c r="C442" s="9"/>
      <c r="D442" s="9"/>
      <c r="E442" s="9"/>
      <c r="F442" s="9"/>
    </row>
    <row r="443" spans="1:6" x14ac:dyDescent="0.25">
      <c r="A443" s="9"/>
      <c r="B443" s="9"/>
      <c r="C443" s="9"/>
      <c r="D443" s="9"/>
      <c r="E443" s="9"/>
      <c r="F443" s="9"/>
    </row>
    <row r="444" spans="1:6" x14ac:dyDescent="0.25">
      <c r="A444" s="9"/>
      <c r="B444" s="9"/>
      <c r="C444" s="9"/>
      <c r="D444" s="9"/>
      <c r="E444" s="9"/>
      <c r="F444" s="9"/>
    </row>
    <row r="445" spans="1:6" x14ac:dyDescent="0.25">
      <c r="A445" s="9"/>
      <c r="B445" s="9"/>
      <c r="C445" s="9"/>
      <c r="D445" s="9"/>
      <c r="E445" s="9"/>
      <c r="F445" s="9"/>
    </row>
    <row r="446" spans="1:6" x14ac:dyDescent="0.25">
      <c r="A446" s="9"/>
      <c r="B446" s="9"/>
      <c r="C446" s="9"/>
      <c r="D446" s="9"/>
      <c r="E446" s="9"/>
      <c r="F446" s="9"/>
    </row>
    <row r="447" spans="1:6" x14ac:dyDescent="0.25">
      <c r="A447" s="9"/>
      <c r="B447" s="9"/>
      <c r="C447" s="9"/>
      <c r="D447" s="9"/>
      <c r="E447" s="9"/>
      <c r="F447" s="9"/>
    </row>
    <row r="448" spans="1:6" x14ac:dyDescent="0.25">
      <c r="A448" s="9"/>
      <c r="B448" s="9"/>
      <c r="C448" s="9"/>
      <c r="D448" s="9"/>
      <c r="E448" s="9"/>
      <c r="F448" s="9"/>
    </row>
    <row r="449" spans="1:6" x14ac:dyDescent="0.25">
      <c r="A449" s="9"/>
      <c r="B449" s="9"/>
      <c r="C449" s="9"/>
      <c r="D449" s="9"/>
      <c r="E449" s="9"/>
      <c r="F449" s="9"/>
    </row>
    <row r="450" spans="1:6" x14ac:dyDescent="0.25">
      <c r="A450" s="9"/>
      <c r="B450" s="9"/>
      <c r="C450" s="9"/>
      <c r="D450" s="9"/>
      <c r="E450" s="9"/>
      <c r="F450" s="9"/>
    </row>
    <row r="451" spans="1:6" x14ac:dyDescent="0.25">
      <c r="A451" s="9"/>
      <c r="B451" s="9"/>
      <c r="C451" s="9"/>
      <c r="D451" s="9"/>
      <c r="E451" s="9"/>
      <c r="F451" s="9"/>
    </row>
    <row r="452" spans="1:6" x14ac:dyDescent="0.25">
      <c r="A452" s="9"/>
      <c r="B452" s="9"/>
      <c r="C452" s="9"/>
      <c r="D452" s="9"/>
      <c r="E452" s="9"/>
      <c r="F452" s="9"/>
    </row>
    <row r="453" spans="1:6" x14ac:dyDescent="0.25">
      <c r="A453" s="9"/>
      <c r="B453" s="9"/>
      <c r="C453" s="9"/>
      <c r="D453" s="9"/>
      <c r="E453" s="9"/>
      <c r="F453" s="9"/>
    </row>
    <row r="454" spans="1:6" x14ac:dyDescent="0.25">
      <c r="A454" s="9"/>
      <c r="B454" s="9"/>
      <c r="C454" s="9"/>
      <c r="D454" s="9"/>
      <c r="E454" s="9"/>
      <c r="F454" s="9"/>
    </row>
    <row r="455" spans="1:6" x14ac:dyDescent="0.25">
      <c r="A455" s="9"/>
      <c r="B455" s="9"/>
      <c r="C455" s="9"/>
      <c r="D455" s="9"/>
      <c r="E455" s="9"/>
      <c r="F455" s="9"/>
    </row>
    <row r="456" spans="1:6" x14ac:dyDescent="0.25">
      <c r="A456" s="9"/>
      <c r="B456" s="9"/>
      <c r="C456" s="9"/>
      <c r="D456" s="9"/>
      <c r="E456" s="9"/>
      <c r="F456" s="9"/>
    </row>
    <row r="457" spans="1:6" x14ac:dyDescent="0.25">
      <c r="A457" s="9"/>
      <c r="B457" s="9"/>
      <c r="C457" s="9"/>
      <c r="D457" s="9"/>
      <c r="E457" s="9"/>
      <c r="F457" s="9"/>
    </row>
    <row r="458" spans="1:6" x14ac:dyDescent="0.25">
      <c r="A458" s="9"/>
      <c r="B458" s="9"/>
      <c r="C458" s="9"/>
      <c r="D458" s="9"/>
      <c r="E458" s="9"/>
      <c r="F458" s="9"/>
    </row>
    <row r="459" spans="1:6" x14ac:dyDescent="0.25">
      <c r="A459" s="9"/>
      <c r="B459" s="9"/>
      <c r="C459" s="9"/>
      <c r="D459" s="9"/>
      <c r="E459" s="9"/>
      <c r="F459" s="9"/>
    </row>
    <row r="460" spans="1:6" x14ac:dyDescent="0.25">
      <c r="A460" s="9"/>
      <c r="B460" s="9"/>
      <c r="C460" s="9"/>
      <c r="D460" s="9"/>
      <c r="E460" s="9"/>
      <c r="F460" s="9"/>
    </row>
    <row r="461" spans="1:6" x14ac:dyDescent="0.25">
      <c r="A461" s="9"/>
      <c r="B461" s="9"/>
      <c r="C461" s="9"/>
      <c r="D461" s="9"/>
      <c r="E461" s="9"/>
      <c r="F461" s="9"/>
    </row>
    <row r="462" spans="1:6" x14ac:dyDescent="0.25">
      <c r="A462" s="9"/>
      <c r="B462" s="9"/>
      <c r="C462" s="9"/>
      <c r="D462" s="9"/>
      <c r="E462" s="9"/>
      <c r="F462" s="9"/>
    </row>
    <row r="463" spans="1:6" x14ac:dyDescent="0.25">
      <c r="A463" s="9"/>
      <c r="B463" s="9"/>
      <c r="C463" s="9"/>
      <c r="D463" s="9"/>
      <c r="E463" s="9"/>
      <c r="F463" s="9"/>
    </row>
    <row r="464" spans="1:6" x14ac:dyDescent="0.25">
      <c r="A464" s="9"/>
      <c r="B464" s="9"/>
      <c r="C464" s="9"/>
      <c r="D464" s="9"/>
      <c r="E464" s="9"/>
      <c r="F464" s="9"/>
    </row>
    <row r="465" spans="1:6" x14ac:dyDescent="0.25">
      <c r="A465" s="9"/>
      <c r="B465" s="9"/>
      <c r="C465" s="9"/>
      <c r="D465" s="9"/>
      <c r="E465" s="9"/>
      <c r="F465" s="9"/>
    </row>
    <row r="466" spans="1:6" x14ac:dyDescent="0.25">
      <c r="A466" s="9"/>
      <c r="B466" s="9"/>
      <c r="C466" s="9"/>
      <c r="D466" s="9"/>
      <c r="E466" s="9"/>
      <c r="F466" s="9"/>
    </row>
    <row r="467" spans="1:6" x14ac:dyDescent="0.25">
      <c r="A467" s="9"/>
      <c r="B467" s="9"/>
      <c r="C467" s="9"/>
      <c r="D467" s="9"/>
      <c r="E467" s="9"/>
      <c r="F467" s="9"/>
    </row>
    <row r="468" spans="1:6" x14ac:dyDescent="0.25">
      <c r="A468" s="9"/>
      <c r="B468" s="9"/>
      <c r="C468" s="9"/>
      <c r="D468" s="9"/>
      <c r="E468" s="9"/>
      <c r="F468" s="9"/>
    </row>
    <row r="469" spans="1:6" x14ac:dyDescent="0.25">
      <c r="A469" s="9"/>
      <c r="B469" s="9"/>
      <c r="C469" s="9"/>
      <c r="D469" s="9"/>
      <c r="E469" s="9"/>
      <c r="F469" s="9"/>
    </row>
    <row r="470" spans="1:6" x14ac:dyDescent="0.25">
      <c r="A470" s="9"/>
      <c r="B470" s="9"/>
      <c r="C470" s="9"/>
      <c r="D470" s="9"/>
      <c r="E470" s="9"/>
      <c r="F470" s="9"/>
    </row>
    <row r="471" spans="1:6" x14ac:dyDescent="0.25">
      <c r="A471" s="9"/>
      <c r="B471" s="9"/>
      <c r="C471" s="9"/>
      <c r="D471" s="9"/>
      <c r="E471" s="9"/>
      <c r="F471" s="9"/>
    </row>
    <row r="472" spans="1:6" x14ac:dyDescent="0.25">
      <c r="A472" s="9"/>
      <c r="B472" s="9"/>
      <c r="C472" s="9"/>
      <c r="D472" s="9"/>
      <c r="E472" s="9"/>
      <c r="F472" s="9"/>
    </row>
    <row r="473" spans="1:6" x14ac:dyDescent="0.25">
      <c r="A473" s="9"/>
      <c r="B473" s="9"/>
      <c r="C473" s="9"/>
      <c r="D473" s="9"/>
      <c r="E473" s="9"/>
      <c r="F473" s="9"/>
    </row>
    <row r="474" spans="1:6" x14ac:dyDescent="0.25">
      <c r="A474" s="9"/>
      <c r="B474" s="9"/>
      <c r="C474" s="9"/>
      <c r="D474" s="9"/>
      <c r="E474" s="9"/>
      <c r="F474" s="9"/>
    </row>
    <row r="475" spans="1:6" x14ac:dyDescent="0.25">
      <c r="A475" s="9"/>
      <c r="B475" s="9"/>
      <c r="C475" s="9"/>
      <c r="D475" s="9"/>
      <c r="E475" s="9"/>
      <c r="F475" s="9"/>
    </row>
    <row r="476" spans="1:6" x14ac:dyDescent="0.25">
      <c r="A476" s="9"/>
      <c r="B476" s="9"/>
      <c r="C476" s="9"/>
      <c r="D476" s="9"/>
      <c r="E476" s="9"/>
      <c r="F476" s="9"/>
    </row>
    <row r="477" spans="1:6" x14ac:dyDescent="0.25">
      <c r="A477" s="9"/>
      <c r="B477" s="9"/>
      <c r="C477" s="9"/>
      <c r="D477" s="9"/>
      <c r="E477" s="9"/>
      <c r="F477" s="9"/>
    </row>
    <row r="478" spans="1:6" x14ac:dyDescent="0.25">
      <c r="A478" s="9"/>
      <c r="B478" s="9"/>
      <c r="C478" s="9"/>
      <c r="D478" s="9"/>
      <c r="E478" s="9"/>
      <c r="F478" s="9"/>
    </row>
    <row r="479" spans="1:6" x14ac:dyDescent="0.25">
      <c r="A479" s="9"/>
      <c r="B479" s="9"/>
      <c r="C479" s="9"/>
      <c r="D479" s="9"/>
      <c r="E479" s="9"/>
      <c r="F479" s="9"/>
    </row>
    <row r="480" spans="1:6" x14ac:dyDescent="0.25">
      <c r="A480" s="9"/>
      <c r="B480" s="9"/>
      <c r="C480" s="9"/>
      <c r="D480" s="9"/>
      <c r="E480" s="9"/>
      <c r="F480" s="9"/>
    </row>
    <row r="481" spans="1:6" x14ac:dyDescent="0.25">
      <c r="A481" s="9"/>
      <c r="B481" s="9"/>
      <c r="C481" s="9"/>
      <c r="D481" s="9"/>
      <c r="E481" s="9"/>
      <c r="F481" s="9"/>
    </row>
    <row r="482" spans="1:6" x14ac:dyDescent="0.25">
      <c r="A482" s="9"/>
      <c r="B482" s="9"/>
      <c r="C482" s="9"/>
      <c r="D482" s="9"/>
      <c r="E482" s="9"/>
      <c r="F482" s="9"/>
    </row>
    <row r="483" spans="1:6" x14ac:dyDescent="0.25">
      <c r="A483" s="9"/>
      <c r="B483" s="9"/>
      <c r="C483" s="9"/>
      <c r="D483" s="9"/>
      <c r="E483" s="9"/>
      <c r="F483" s="9"/>
    </row>
    <row r="484" spans="1:6" x14ac:dyDescent="0.25">
      <c r="A484" s="9"/>
      <c r="B484" s="9"/>
      <c r="C484" s="9"/>
      <c r="D484" s="9"/>
      <c r="E484" s="9"/>
      <c r="F484" s="9"/>
    </row>
    <row r="485" spans="1:6" x14ac:dyDescent="0.25">
      <c r="A485" s="9"/>
      <c r="B485" s="9"/>
      <c r="C485" s="9"/>
      <c r="D485" s="9"/>
      <c r="E485" s="9"/>
      <c r="F485" s="9"/>
    </row>
    <row r="486" spans="1:6" x14ac:dyDescent="0.25">
      <c r="A486" s="9"/>
      <c r="B486" s="9"/>
      <c r="C486" s="9"/>
      <c r="D486" s="9"/>
      <c r="E486" s="9"/>
      <c r="F486" s="9"/>
    </row>
    <row r="487" spans="1:6" x14ac:dyDescent="0.25">
      <c r="A487" s="9"/>
      <c r="B487" s="9"/>
      <c r="C487" s="9"/>
      <c r="D487" s="9"/>
      <c r="E487" s="9"/>
      <c r="F487" s="9"/>
    </row>
    <row r="488" spans="1:6" x14ac:dyDescent="0.25">
      <c r="A488" s="9"/>
      <c r="B488" s="9"/>
      <c r="C488" s="9"/>
      <c r="D488" s="9"/>
      <c r="E488" s="9"/>
      <c r="F488" s="9"/>
    </row>
    <row r="489" spans="1:6" x14ac:dyDescent="0.25">
      <c r="A489" s="9"/>
      <c r="B489" s="9"/>
      <c r="C489" s="9"/>
      <c r="D489" s="9"/>
      <c r="E489" s="9"/>
      <c r="F489" s="9"/>
    </row>
    <row r="490" spans="1:6" x14ac:dyDescent="0.25">
      <c r="A490" s="9"/>
      <c r="B490" s="9"/>
      <c r="C490" s="9"/>
      <c r="D490" s="9"/>
      <c r="E490" s="9"/>
      <c r="F490" s="9"/>
    </row>
    <row r="491" spans="1:6" x14ac:dyDescent="0.25">
      <c r="A491" s="9"/>
      <c r="B491" s="9"/>
      <c r="C491" s="9"/>
      <c r="D491" s="9"/>
      <c r="E491" s="9"/>
      <c r="F491" s="9"/>
    </row>
    <row r="492" spans="1:6" x14ac:dyDescent="0.25">
      <c r="A492" s="9"/>
      <c r="B492" s="9"/>
      <c r="C492" s="9"/>
      <c r="D492" s="9"/>
      <c r="E492" s="9"/>
      <c r="F492" s="9"/>
    </row>
    <row r="493" spans="1:6" x14ac:dyDescent="0.25">
      <c r="A493" s="9"/>
      <c r="B493" s="9"/>
      <c r="C493" s="9"/>
      <c r="D493" s="9"/>
      <c r="E493" s="9"/>
      <c r="F493" s="9"/>
    </row>
    <row r="494" spans="1:6" x14ac:dyDescent="0.25">
      <c r="A494" s="9"/>
      <c r="B494" s="9"/>
      <c r="C494" s="9"/>
      <c r="D494" s="9"/>
      <c r="E494" s="9"/>
      <c r="F494" s="9"/>
    </row>
    <row r="495" spans="1:6" x14ac:dyDescent="0.25">
      <c r="A495" s="9"/>
      <c r="B495" s="9"/>
      <c r="C495" s="9"/>
      <c r="D495" s="9"/>
      <c r="E495" s="9"/>
      <c r="F495" s="9"/>
    </row>
    <row r="496" spans="1:6" x14ac:dyDescent="0.25">
      <c r="A496" s="9"/>
      <c r="B496" s="9"/>
      <c r="C496" s="9"/>
      <c r="D496" s="9"/>
      <c r="E496" s="9"/>
      <c r="F496" s="9"/>
    </row>
    <row r="497" spans="1:6" x14ac:dyDescent="0.25">
      <c r="A497" s="9"/>
      <c r="B497" s="9"/>
      <c r="C497" s="9"/>
      <c r="D497" s="9"/>
      <c r="E497" s="9"/>
      <c r="F497" s="9"/>
    </row>
    <row r="498" spans="1:6" x14ac:dyDescent="0.25">
      <c r="A498" s="9"/>
      <c r="B498" s="9"/>
      <c r="C498" s="9"/>
      <c r="D498" s="9"/>
      <c r="E498" s="9"/>
      <c r="F498" s="9"/>
    </row>
    <row r="499" spans="1:6" x14ac:dyDescent="0.25">
      <c r="A499" s="9"/>
      <c r="B499" s="9"/>
      <c r="C499" s="9"/>
      <c r="D499" s="9"/>
      <c r="E499" s="9"/>
      <c r="F499" s="9"/>
    </row>
    <row r="500" spans="1:6" x14ac:dyDescent="0.25">
      <c r="A500" s="9"/>
      <c r="B500" s="9"/>
      <c r="C500" s="9"/>
      <c r="D500" s="9"/>
      <c r="E500" s="9"/>
      <c r="F500" s="9"/>
    </row>
    <row r="501" spans="1:6" x14ac:dyDescent="0.25">
      <c r="A501" s="9"/>
      <c r="B501" s="9"/>
      <c r="C501" s="9"/>
      <c r="D501" s="9"/>
      <c r="E501" s="9"/>
      <c r="F501" s="9"/>
    </row>
    <row r="502" spans="1:6" x14ac:dyDescent="0.25">
      <c r="A502" s="9"/>
      <c r="B502" s="9"/>
      <c r="C502" s="9"/>
      <c r="D502" s="9"/>
      <c r="E502" s="9"/>
      <c r="F502" s="9"/>
    </row>
    <row r="503" spans="1:6" x14ac:dyDescent="0.25">
      <c r="A503" s="9"/>
      <c r="B503" s="9"/>
      <c r="C503" s="9"/>
      <c r="D503" s="9"/>
      <c r="E503" s="9"/>
      <c r="F503" s="9"/>
    </row>
    <row r="504" spans="1:6" x14ac:dyDescent="0.25">
      <c r="A504" s="9"/>
      <c r="B504" s="9"/>
      <c r="C504" s="9"/>
      <c r="D504" s="9"/>
      <c r="E504" s="9"/>
      <c r="F504" s="9"/>
    </row>
    <row r="505" spans="1:6" x14ac:dyDescent="0.25">
      <c r="A505" s="9"/>
      <c r="B505" s="9"/>
      <c r="C505" s="9"/>
      <c r="D505" s="9"/>
      <c r="E505" s="9"/>
      <c r="F505" s="9"/>
    </row>
    <row r="506" spans="1:6" x14ac:dyDescent="0.25">
      <c r="A506" s="9"/>
      <c r="B506" s="9"/>
      <c r="C506" s="9"/>
      <c r="D506" s="9"/>
      <c r="E506" s="9"/>
      <c r="F506" s="9"/>
    </row>
    <row r="507" spans="1:6" x14ac:dyDescent="0.25">
      <c r="A507" s="9"/>
      <c r="B507" s="9"/>
      <c r="C507" s="9"/>
      <c r="D507" s="9"/>
      <c r="E507" s="9"/>
      <c r="F507" s="9"/>
    </row>
    <row r="508" spans="1:6" x14ac:dyDescent="0.25">
      <c r="A508" s="9"/>
      <c r="B508" s="9"/>
      <c r="C508" s="9"/>
      <c r="D508" s="9"/>
      <c r="E508" s="9"/>
      <c r="F508" s="9"/>
    </row>
    <row r="509" spans="1:6" x14ac:dyDescent="0.25">
      <c r="A509" s="9"/>
      <c r="B509" s="9"/>
      <c r="C509" s="9"/>
      <c r="D509" s="9"/>
      <c r="E509" s="9"/>
      <c r="F509" s="9"/>
    </row>
    <row r="510" spans="1:6" x14ac:dyDescent="0.25">
      <c r="A510" s="9"/>
      <c r="B510" s="9"/>
      <c r="C510" s="9"/>
      <c r="D510" s="9"/>
      <c r="E510" s="9"/>
      <c r="F510" s="9"/>
    </row>
    <row r="511" spans="1:6" x14ac:dyDescent="0.25">
      <c r="A511" s="9"/>
      <c r="B511" s="9"/>
      <c r="C511" s="9"/>
      <c r="D511" s="9"/>
      <c r="E511" s="9"/>
      <c r="F511" s="9"/>
    </row>
    <row r="512" spans="1:6" x14ac:dyDescent="0.25">
      <c r="A512" s="9"/>
      <c r="B512" s="9"/>
      <c r="C512" s="9"/>
      <c r="D512" s="9"/>
      <c r="E512" s="9"/>
      <c r="F512" s="9"/>
    </row>
    <row r="513" spans="1:6" x14ac:dyDescent="0.25">
      <c r="A513" s="9"/>
      <c r="B513" s="9"/>
      <c r="C513" s="9"/>
      <c r="D513" s="9"/>
      <c r="E513" s="9"/>
      <c r="F513" s="9"/>
    </row>
    <row r="514" spans="1:6" x14ac:dyDescent="0.25">
      <c r="A514" s="9"/>
      <c r="B514" s="9"/>
      <c r="C514" s="9"/>
      <c r="D514" s="9"/>
      <c r="E514" s="9"/>
      <c r="F514" s="9"/>
    </row>
    <row r="515" spans="1:6" x14ac:dyDescent="0.25">
      <c r="A515" s="9"/>
      <c r="B515" s="9"/>
      <c r="C515" s="9"/>
      <c r="D515" s="9"/>
      <c r="E515" s="9"/>
      <c r="F515" s="9"/>
    </row>
    <row r="516" spans="1:6" x14ac:dyDescent="0.25">
      <c r="A516" s="9"/>
      <c r="B516" s="9"/>
      <c r="C516" s="9"/>
      <c r="D516" s="9"/>
      <c r="E516" s="9"/>
      <c r="F516" s="9"/>
    </row>
    <row r="517" spans="1:6" x14ac:dyDescent="0.25">
      <c r="A517" s="9"/>
      <c r="B517" s="9"/>
      <c r="C517" s="9"/>
      <c r="D517" s="9"/>
      <c r="E517" s="9"/>
      <c r="F517" s="9"/>
    </row>
    <row r="518" spans="1:6" x14ac:dyDescent="0.25">
      <c r="A518" s="9"/>
      <c r="B518" s="9"/>
      <c r="C518" s="9"/>
      <c r="D518" s="9"/>
      <c r="E518" s="9"/>
      <c r="F518" s="9"/>
    </row>
    <row r="519" spans="1:6" x14ac:dyDescent="0.25">
      <c r="A519" s="9"/>
      <c r="B519" s="9"/>
      <c r="C519" s="9"/>
      <c r="D519" s="9"/>
      <c r="E519" s="9"/>
      <c r="F519" s="9"/>
    </row>
    <row r="520" spans="1:6" x14ac:dyDescent="0.25">
      <c r="A520" s="9"/>
      <c r="B520" s="9"/>
      <c r="C520" s="9"/>
      <c r="D520" s="9"/>
      <c r="E520" s="9"/>
      <c r="F520" s="9"/>
    </row>
    <row r="521" spans="1:6" x14ac:dyDescent="0.25">
      <c r="A521" s="9"/>
      <c r="B521" s="9"/>
      <c r="C521" s="9"/>
      <c r="D521" s="9"/>
      <c r="E521" s="9"/>
      <c r="F521" s="9"/>
    </row>
    <row r="522" spans="1:6" x14ac:dyDescent="0.25">
      <c r="A522" s="9"/>
      <c r="B522" s="9"/>
      <c r="C522" s="9"/>
      <c r="D522" s="9"/>
      <c r="E522" s="9"/>
      <c r="F522" s="9"/>
    </row>
    <row r="523" spans="1:6" x14ac:dyDescent="0.25">
      <c r="A523" s="9"/>
      <c r="B523" s="9"/>
      <c r="C523" s="9"/>
      <c r="D523" s="9"/>
      <c r="E523" s="9"/>
      <c r="F523" s="9"/>
    </row>
    <row r="524" spans="1:6" x14ac:dyDescent="0.25">
      <c r="A524" s="9"/>
      <c r="B524" s="9"/>
      <c r="C524" s="9"/>
      <c r="D524" s="9"/>
      <c r="E524" s="9"/>
      <c r="F524" s="9"/>
    </row>
    <row r="525" spans="1:6" x14ac:dyDescent="0.25">
      <c r="A525" s="9"/>
      <c r="B525" s="9"/>
      <c r="C525" s="9"/>
      <c r="D525" s="9"/>
      <c r="E525" s="9"/>
      <c r="F525" s="9"/>
    </row>
    <row r="526" spans="1:6" x14ac:dyDescent="0.25">
      <c r="A526" s="9"/>
      <c r="B526" s="9"/>
      <c r="C526" s="9"/>
      <c r="D526" s="9"/>
      <c r="E526" s="9"/>
      <c r="F526" s="9"/>
    </row>
    <row r="527" spans="1:6" x14ac:dyDescent="0.25">
      <c r="A527" s="9"/>
      <c r="B527" s="9"/>
      <c r="C527" s="9"/>
      <c r="D527" s="9"/>
      <c r="E527" s="9"/>
      <c r="F527" s="9"/>
    </row>
    <row r="528" spans="1:6" x14ac:dyDescent="0.25">
      <c r="A528" s="9"/>
      <c r="B528" s="9"/>
      <c r="C528" s="9"/>
      <c r="D528" s="9"/>
      <c r="E528" s="9"/>
      <c r="F528" s="9"/>
    </row>
    <row r="529" spans="1:6" x14ac:dyDescent="0.25">
      <c r="A529" s="9"/>
      <c r="B529" s="9"/>
      <c r="C529" s="9"/>
      <c r="D529" s="9"/>
      <c r="E529" s="9"/>
      <c r="F529" s="9"/>
    </row>
    <row r="530" spans="1:6" x14ac:dyDescent="0.25">
      <c r="A530" s="9"/>
      <c r="B530" s="9"/>
      <c r="C530" s="9"/>
      <c r="D530" s="9"/>
      <c r="E530" s="9"/>
      <c r="F530" s="9"/>
    </row>
    <row r="531" spans="1:6" x14ac:dyDescent="0.25">
      <c r="A531" s="9"/>
      <c r="B531" s="9"/>
      <c r="C531" s="9"/>
      <c r="D531" s="9"/>
      <c r="E531" s="9"/>
      <c r="F531" s="9"/>
    </row>
    <row r="532" spans="1:6" x14ac:dyDescent="0.25">
      <c r="A532" s="9"/>
      <c r="B532" s="9"/>
      <c r="C532" s="9"/>
      <c r="D532" s="9"/>
      <c r="E532" s="9"/>
      <c r="F532" s="9"/>
    </row>
    <row r="533" spans="1:6" x14ac:dyDescent="0.25">
      <c r="A533" s="9"/>
      <c r="B533" s="9"/>
      <c r="C533" s="9"/>
      <c r="D533" s="9"/>
      <c r="E533" s="9"/>
      <c r="F533" s="9"/>
    </row>
    <row r="534" spans="1:6" x14ac:dyDescent="0.25">
      <c r="A534" s="9"/>
      <c r="B534" s="9"/>
      <c r="C534" s="9"/>
      <c r="D534" s="9"/>
      <c r="E534" s="9"/>
      <c r="F534" s="9"/>
    </row>
    <row r="535" spans="1:6" x14ac:dyDescent="0.25">
      <c r="A535" s="9"/>
      <c r="B535" s="9"/>
      <c r="C535" s="9"/>
      <c r="D535" s="9"/>
      <c r="E535" s="9"/>
      <c r="F535" s="9"/>
    </row>
    <row r="536" spans="1:6" x14ac:dyDescent="0.25">
      <c r="A536" s="9"/>
      <c r="B536" s="9"/>
      <c r="C536" s="9"/>
      <c r="D536" s="9"/>
      <c r="E536" s="9"/>
      <c r="F536" s="9"/>
    </row>
    <row r="537" spans="1:6" x14ac:dyDescent="0.25">
      <c r="A537" s="9"/>
      <c r="B537" s="9"/>
      <c r="C537" s="9"/>
      <c r="D537" s="9"/>
      <c r="E537" s="9"/>
      <c r="F537" s="9"/>
    </row>
    <row r="538" spans="1:6" x14ac:dyDescent="0.25">
      <c r="A538" s="9"/>
      <c r="B538" s="9"/>
      <c r="C538" s="9"/>
      <c r="D538" s="9"/>
      <c r="E538" s="9"/>
      <c r="F538" s="9"/>
    </row>
    <row r="539" spans="1:6" x14ac:dyDescent="0.25">
      <c r="A539" s="9"/>
      <c r="B539" s="9"/>
      <c r="C539" s="9"/>
      <c r="D539" s="9"/>
      <c r="E539" s="9"/>
      <c r="F539" s="9"/>
    </row>
    <row r="540" spans="1:6" x14ac:dyDescent="0.25">
      <c r="A540" s="9"/>
      <c r="B540" s="9"/>
      <c r="C540" s="9"/>
      <c r="D540" s="9"/>
      <c r="E540" s="9"/>
      <c r="F540" s="9"/>
    </row>
    <row r="541" spans="1:6" x14ac:dyDescent="0.25">
      <c r="A541" s="9"/>
      <c r="B541" s="9"/>
      <c r="C541" s="9"/>
      <c r="D541" s="9"/>
      <c r="E541" s="9"/>
      <c r="F541" s="9"/>
    </row>
    <row r="542" spans="1:6" x14ac:dyDescent="0.25">
      <c r="A542" s="9"/>
      <c r="B542" s="9"/>
      <c r="C542" s="9"/>
      <c r="D542" s="9"/>
      <c r="E542" s="9"/>
      <c r="F542" s="9"/>
    </row>
    <row r="543" spans="1:6" x14ac:dyDescent="0.25">
      <c r="A543" s="9"/>
      <c r="B543" s="9"/>
      <c r="C543" s="9"/>
      <c r="D543" s="9"/>
      <c r="E543" s="9"/>
      <c r="F543" s="9"/>
    </row>
    <row r="544" spans="1:6" x14ac:dyDescent="0.25">
      <c r="A544" s="9"/>
      <c r="B544" s="9"/>
      <c r="C544" s="9"/>
      <c r="D544" s="9"/>
      <c r="E544" s="9"/>
      <c r="F544" s="9"/>
    </row>
    <row r="545" spans="1:6" x14ac:dyDescent="0.25">
      <c r="A545" s="9"/>
      <c r="B545" s="9"/>
      <c r="C545" s="9"/>
      <c r="D545" s="9"/>
      <c r="E545" s="9"/>
      <c r="F545" s="9"/>
    </row>
    <row r="546" spans="1:6" x14ac:dyDescent="0.25">
      <c r="A546" s="9"/>
      <c r="B546" s="9"/>
      <c r="C546" s="9"/>
      <c r="D546" s="9"/>
      <c r="E546" s="9"/>
      <c r="F546" s="9"/>
    </row>
    <row r="547" spans="1:6" x14ac:dyDescent="0.25">
      <c r="A547" s="9"/>
      <c r="B547" s="9"/>
      <c r="C547" s="9"/>
      <c r="D547" s="9"/>
      <c r="E547" s="9"/>
      <c r="F547" s="9"/>
    </row>
    <row r="548" spans="1:6" x14ac:dyDescent="0.25">
      <c r="A548" s="9"/>
      <c r="B548" s="9"/>
      <c r="C548" s="9"/>
      <c r="D548" s="9"/>
      <c r="E548" s="9"/>
      <c r="F548" s="9"/>
    </row>
    <row r="549" spans="1:6" x14ac:dyDescent="0.25">
      <c r="A549" s="9"/>
      <c r="B549" s="9"/>
      <c r="C549" s="9"/>
      <c r="D549" s="9"/>
      <c r="E549" s="9"/>
      <c r="F549" s="9"/>
    </row>
    <row r="550" spans="1:6" x14ac:dyDescent="0.25">
      <c r="A550" s="9"/>
      <c r="B550" s="9"/>
      <c r="C550" s="9"/>
      <c r="D550" s="9"/>
      <c r="E550" s="9"/>
      <c r="F550" s="9"/>
    </row>
    <row r="551" spans="1:6" x14ac:dyDescent="0.25">
      <c r="A551" s="9"/>
      <c r="B551" s="9"/>
      <c r="C551" s="9"/>
      <c r="D551" s="9"/>
      <c r="E551" s="9"/>
      <c r="F551" s="9"/>
    </row>
    <row r="552" spans="1:6" x14ac:dyDescent="0.25">
      <c r="A552" s="9"/>
      <c r="B552" s="9"/>
      <c r="C552" s="9"/>
      <c r="D552" s="9"/>
      <c r="E552" s="9"/>
      <c r="F552" s="9"/>
    </row>
    <row r="553" spans="1:6" x14ac:dyDescent="0.25">
      <c r="A553" s="9"/>
      <c r="B553" s="9"/>
      <c r="C553" s="9"/>
      <c r="D553" s="9"/>
      <c r="E553" s="9"/>
      <c r="F553" s="9"/>
    </row>
    <row r="554" spans="1:6" x14ac:dyDescent="0.25">
      <c r="A554" s="9"/>
      <c r="B554" s="9"/>
      <c r="C554" s="9"/>
      <c r="D554" s="9"/>
      <c r="E554" s="9"/>
      <c r="F554" s="9"/>
    </row>
    <row r="555" spans="1:6" x14ac:dyDescent="0.25">
      <c r="A555" s="9"/>
      <c r="B555" s="9"/>
      <c r="C555" s="9"/>
      <c r="D555" s="9"/>
      <c r="E555" s="9"/>
      <c r="F555" s="9"/>
    </row>
    <row r="556" spans="1:6" x14ac:dyDescent="0.25">
      <c r="A556" s="9"/>
      <c r="B556" s="9"/>
      <c r="C556" s="9"/>
      <c r="D556" s="9"/>
      <c r="E556" s="9"/>
      <c r="F556" s="9"/>
    </row>
    <row r="557" spans="1:6" x14ac:dyDescent="0.25">
      <c r="A557" s="9"/>
      <c r="B557" s="9"/>
      <c r="C557" s="9"/>
      <c r="D557" s="9"/>
      <c r="E557" s="9"/>
      <c r="F557" s="9"/>
    </row>
    <row r="558" spans="1:6" x14ac:dyDescent="0.25">
      <c r="A558" s="9"/>
      <c r="B558" s="9"/>
      <c r="C558" s="9"/>
      <c r="D558" s="9"/>
      <c r="E558" s="9"/>
      <c r="F558" s="9"/>
    </row>
    <row r="559" spans="1:6" x14ac:dyDescent="0.25">
      <c r="A559" s="9"/>
      <c r="B559" s="9"/>
      <c r="C559" s="9"/>
      <c r="D559" s="9"/>
      <c r="E559" s="9"/>
      <c r="F559" s="9"/>
    </row>
    <row r="560" spans="1:6" x14ac:dyDescent="0.25">
      <c r="A560" s="9"/>
      <c r="B560" s="9"/>
      <c r="C560" s="9"/>
      <c r="D560" s="9"/>
      <c r="E560" s="9"/>
      <c r="F560" s="9"/>
    </row>
    <row r="561" spans="1:6" x14ac:dyDescent="0.25">
      <c r="A561" s="9"/>
      <c r="B561" s="9"/>
      <c r="C561" s="9"/>
      <c r="D561" s="9"/>
      <c r="E561" s="9"/>
      <c r="F561" s="9"/>
    </row>
    <row r="562" spans="1:6" x14ac:dyDescent="0.25">
      <c r="A562" s="9"/>
      <c r="B562" s="9"/>
      <c r="C562" s="9"/>
      <c r="D562" s="9"/>
      <c r="E562" s="9"/>
      <c r="F562" s="9"/>
    </row>
    <row r="563" spans="1:6" x14ac:dyDescent="0.25">
      <c r="A563" s="9"/>
      <c r="B563" s="9"/>
      <c r="C563" s="9"/>
      <c r="D563" s="9"/>
      <c r="E563" s="9"/>
      <c r="F563" s="9"/>
    </row>
    <row r="564" spans="1:6" x14ac:dyDescent="0.25">
      <c r="A564" s="9"/>
      <c r="B564" s="9"/>
      <c r="C564" s="9"/>
      <c r="D564" s="9"/>
      <c r="E564" s="9"/>
      <c r="F564" s="9"/>
    </row>
    <row r="565" spans="1:6" x14ac:dyDescent="0.25">
      <c r="A565" s="9"/>
      <c r="B565" s="9"/>
      <c r="C565" s="9"/>
      <c r="D565" s="9"/>
      <c r="E565" s="9"/>
      <c r="F565" s="9"/>
    </row>
    <row r="566" spans="1:6" x14ac:dyDescent="0.25">
      <c r="A566" s="9"/>
      <c r="B566" s="9"/>
      <c r="C566" s="9"/>
      <c r="D566" s="9"/>
      <c r="E566" s="9"/>
      <c r="F566" s="9"/>
    </row>
    <row r="567" spans="1:6" x14ac:dyDescent="0.25">
      <c r="A567" s="9"/>
      <c r="B567" s="9"/>
      <c r="C567" s="9"/>
      <c r="D567" s="9"/>
      <c r="E567" s="9"/>
      <c r="F567" s="9"/>
    </row>
    <row r="568" spans="1:6" x14ac:dyDescent="0.25">
      <c r="A568" s="9"/>
      <c r="B568" s="9"/>
      <c r="C568" s="9"/>
      <c r="D568" s="9"/>
      <c r="E568" s="9"/>
      <c r="F568" s="9"/>
    </row>
    <row r="569" spans="1:6" x14ac:dyDescent="0.25">
      <c r="A569" s="9"/>
      <c r="B569" s="9"/>
      <c r="C569" s="9"/>
      <c r="D569" s="9"/>
      <c r="E569" s="9"/>
      <c r="F569" s="9"/>
    </row>
    <row r="570" spans="1:6" x14ac:dyDescent="0.25">
      <c r="A570" s="9"/>
      <c r="B570" s="9"/>
      <c r="C570" s="9"/>
      <c r="D570" s="9"/>
      <c r="E570" s="9"/>
      <c r="F570" s="9"/>
    </row>
    <row r="571" spans="1:6" x14ac:dyDescent="0.25">
      <c r="A571" s="9"/>
      <c r="B571" s="9"/>
      <c r="C571" s="9"/>
      <c r="D571" s="9"/>
      <c r="E571" s="9"/>
      <c r="F571" s="9"/>
    </row>
    <row r="572" spans="1:6" x14ac:dyDescent="0.25">
      <c r="A572" s="9"/>
      <c r="B572" s="9"/>
      <c r="C572" s="9"/>
      <c r="D572" s="9"/>
      <c r="E572" s="9"/>
      <c r="F572" s="9"/>
    </row>
    <row r="573" spans="1:6" x14ac:dyDescent="0.25">
      <c r="A573" s="9"/>
      <c r="B573" s="9"/>
      <c r="C573" s="9"/>
      <c r="D573" s="9"/>
      <c r="E573" s="9"/>
      <c r="F573" s="9"/>
    </row>
    <row r="574" spans="1:6" x14ac:dyDescent="0.25">
      <c r="A574" s="9"/>
      <c r="B574" s="9"/>
      <c r="C574" s="9"/>
      <c r="D574" s="9"/>
      <c r="E574" s="9"/>
      <c r="F574" s="9"/>
    </row>
    <row r="575" spans="1:6" x14ac:dyDescent="0.25">
      <c r="A575" s="9"/>
      <c r="B575" s="9"/>
      <c r="C575" s="9"/>
      <c r="D575" s="9"/>
      <c r="E575" s="9"/>
      <c r="F575" s="9"/>
    </row>
    <row r="576" spans="1:6" x14ac:dyDescent="0.25">
      <c r="A576" s="9"/>
      <c r="B576" s="9"/>
      <c r="C576" s="9"/>
      <c r="D576" s="9"/>
      <c r="E576" s="9"/>
      <c r="F576" s="9"/>
    </row>
    <row r="577" spans="1:6" x14ac:dyDescent="0.25">
      <c r="A577" s="9"/>
      <c r="B577" s="9"/>
      <c r="C577" s="9"/>
      <c r="D577" s="9"/>
      <c r="E577" s="9"/>
      <c r="F577" s="9"/>
    </row>
    <row r="578" spans="1:6" x14ac:dyDescent="0.25">
      <c r="A578" s="9"/>
      <c r="B578" s="9"/>
      <c r="C578" s="9"/>
      <c r="D578" s="9"/>
      <c r="E578" s="9"/>
      <c r="F578" s="9"/>
    </row>
    <row r="579" spans="1:6" x14ac:dyDescent="0.25">
      <c r="A579" s="9"/>
      <c r="B579" s="9"/>
      <c r="C579" s="9"/>
      <c r="D579" s="9"/>
      <c r="E579" s="9"/>
      <c r="F579" s="9"/>
    </row>
    <row r="580" spans="1:6" x14ac:dyDescent="0.25">
      <c r="A580" s="9"/>
      <c r="B580" s="9"/>
      <c r="C580" s="9"/>
      <c r="D580" s="9"/>
      <c r="E580" s="9"/>
      <c r="F580" s="9"/>
    </row>
    <row r="581" spans="1:6" x14ac:dyDescent="0.25">
      <c r="A581" s="9"/>
      <c r="B581" s="9"/>
      <c r="C581" s="9"/>
      <c r="D581" s="9"/>
      <c r="E581" s="9"/>
      <c r="F581" s="9"/>
    </row>
    <row r="582" spans="1:6" x14ac:dyDescent="0.25">
      <c r="A582" s="9"/>
      <c r="B582" s="9"/>
      <c r="C582" s="9"/>
      <c r="D582" s="9"/>
      <c r="E582" s="9"/>
      <c r="F582" s="9"/>
    </row>
    <row r="583" spans="1:6" x14ac:dyDescent="0.25">
      <c r="A583" s="9"/>
      <c r="B583" s="9"/>
      <c r="C583" s="9"/>
      <c r="D583" s="9"/>
      <c r="E583" s="9"/>
      <c r="F583" s="9"/>
    </row>
  </sheetData>
  <mergeCells count="7">
    <mergeCell ref="A1:F1"/>
    <mergeCell ref="A2:F2"/>
    <mergeCell ref="A5:A6"/>
    <mergeCell ref="B5:B6"/>
    <mergeCell ref="C5:C6"/>
    <mergeCell ref="D5:F5"/>
    <mergeCell ref="A3:F3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2022-12-29T12:25:09Z</cp:lastPrinted>
  <dcterms:created xsi:type="dcterms:W3CDTF">2020-08-24T12:08:12Z</dcterms:created>
  <dcterms:modified xsi:type="dcterms:W3CDTF">2022-12-29T12:26:19Z</dcterms:modified>
</cp:coreProperties>
</file>