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8925" activeTab="0"/>
  </bookViews>
  <sheets>
    <sheet name="приложение 1" sheetId="1" r:id="rId1"/>
    <sheet name="Лист1" sheetId="2" r:id="rId2"/>
  </sheets>
  <definedNames>
    <definedName name="sub_35031" localSheetId="0">'приложение 1'!$R$519</definedName>
    <definedName name="_xlnm.Print_Area" localSheetId="0">'приложение 1'!$A$1:$Z$339</definedName>
  </definedNames>
  <calcPr fullCalcOnLoad="1"/>
</workbook>
</file>

<file path=xl/sharedStrings.xml><?xml version="1.0" encoding="utf-8"?>
<sst xmlns="http://schemas.openxmlformats.org/spreadsheetml/2006/main" count="765" uniqueCount="359">
  <si>
    <r>
      <rPr>
        <b/>
        <i/>
        <sz val="10"/>
        <rFont val="Times New Roman"/>
        <family val="1"/>
      </rPr>
      <t>Мероприятие 2.003</t>
    </r>
    <r>
      <rPr>
        <i/>
        <sz val="10"/>
        <rFont val="Times New Roman"/>
        <family val="1"/>
      </rPr>
      <t xml:space="preserve"> "Обеспечение деятельности муниципального казенного учреждения "Ржевстрой-800"</t>
    </r>
  </si>
  <si>
    <r>
      <rPr>
        <b/>
        <sz val="10"/>
        <rFont val="Times New Roman"/>
        <family val="1"/>
      </rPr>
      <t>Показатель</t>
    </r>
    <r>
      <rPr>
        <sz val="10"/>
        <rFont val="Times New Roman"/>
        <family val="1"/>
      </rPr>
      <t xml:space="preserve"> "Доля фактически израсходованных средств из общего объема денежных средств, предусмотренных на обеспечение деятельности муниципального казенного предприятия "Ржевстрой-800"</t>
    </r>
  </si>
  <si>
    <r>
      <rPr>
        <b/>
        <i/>
        <sz val="10"/>
        <rFont val="Times New Roman"/>
        <family val="1"/>
      </rPr>
      <t xml:space="preserve">Мероприятие 2.004 </t>
    </r>
    <r>
      <rPr>
        <i/>
        <sz val="10"/>
        <rFont val="Times New Roman"/>
        <family val="1"/>
      </rPr>
      <t>"Обустройство могилы, изготовление и установка Памятной доски Почетному гражданину города Ржева Сафоновой М.В."</t>
    </r>
  </si>
  <si>
    <r>
      <rPr>
        <b/>
        <sz val="10"/>
        <rFont val="Times New Roman"/>
        <family val="1"/>
      </rPr>
      <t xml:space="preserve">Показатель </t>
    </r>
    <r>
      <rPr>
        <sz val="10"/>
        <rFont val="Times New Roman"/>
        <family val="1"/>
      </rPr>
      <t>"Доля выполненных работ от общего объема запланированных работ"</t>
    </r>
  </si>
  <si>
    <r>
      <rPr>
        <b/>
        <i/>
        <sz val="10"/>
        <rFont val="Times New Roman"/>
        <family val="1"/>
      </rPr>
      <t xml:space="preserve">Мероприятие 2.005 </t>
    </r>
    <r>
      <rPr>
        <i/>
        <sz val="10"/>
        <rFont val="Times New Roman"/>
        <family val="1"/>
      </rPr>
      <t>"Оплата членских взносов в Ассоциацию муниципальных образований Тверской области "Верхневолжье"</t>
    </r>
  </si>
  <si>
    <r>
      <rPr>
        <b/>
        <sz val="10"/>
        <rFont val="Times New Roman"/>
        <family val="1"/>
      </rPr>
      <t>Показатель</t>
    </r>
    <r>
      <rPr>
        <sz val="10"/>
        <rFont val="Times New Roman"/>
        <family val="1"/>
      </rPr>
      <t xml:space="preserve"> "Доля мероприятий по оплате членских взносов, по которым осуществлялось финансирование, в общем объеме мероприятий"</t>
    </r>
  </si>
  <si>
    <r>
      <rPr>
        <b/>
        <i/>
        <sz val="10"/>
        <rFont val="Times New Roman"/>
        <family val="1"/>
      </rPr>
      <t xml:space="preserve">Мероприятие 2.006 </t>
    </r>
    <r>
      <rPr>
        <i/>
        <sz val="10"/>
        <rFont val="Times New Roman"/>
        <family val="1"/>
      </rPr>
      <t>"Приобретение венков, цветов и ценных подарков для проведения памятных и юбилейных мероприятий"</t>
    </r>
  </si>
  <si>
    <r>
      <rPr>
        <b/>
        <sz val="10"/>
        <rFont val="Times New Roman"/>
        <family val="1"/>
      </rPr>
      <t>Показатель</t>
    </r>
    <r>
      <rPr>
        <sz val="10"/>
        <rFont val="Times New Roman"/>
        <family val="1"/>
      </rPr>
      <t xml:space="preserve"> "Доля мероприятий, по которым осуществлялось финансирование, в общем объеме мероприятий"</t>
    </r>
  </si>
  <si>
    <r>
      <rPr>
        <b/>
        <i/>
        <sz val="10"/>
        <rFont val="Times New Roman"/>
        <family val="1"/>
      </rPr>
      <t xml:space="preserve">Мероприятие 2.007 </t>
    </r>
    <r>
      <rPr>
        <i/>
        <sz val="10"/>
        <rFont val="Times New Roman"/>
        <family val="1"/>
      </rPr>
      <t>"Проведение акций, совещаний, конференций, мероприятий, значимых для города"</t>
    </r>
  </si>
  <si>
    <r>
      <rPr>
        <b/>
        <i/>
        <sz val="10"/>
        <rFont val="Times New Roman"/>
        <family val="1"/>
      </rPr>
      <t xml:space="preserve"> Мероприятие 2.008 </t>
    </r>
    <r>
      <rPr>
        <i/>
        <sz val="10"/>
        <rFont val="Times New Roman"/>
        <family val="1"/>
      </rPr>
      <t xml:space="preserve"> "Оказание консультативной поддержки субъектам малого и среднего предпринимательства и гражданам, желающим организовать собственное дело, по вопросам налогообложения, бухучета, кредитования, правовой защиты и развития предприятия, бизнес-планирования"</t>
    </r>
  </si>
  <si>
    <r>
      <rPr>
        <b/>
        <i/>
        <sz val="10"/>
        <rFont val="Times New Roman"/>
        <family val="1"/>
      </rPr>
      <t>Мероприятие 2.009</t>
    </r>
    <r>
      <rPr>
        <i/>
        <sz val="10"/>
        <rFont val="Times New Roman"/>
        <family val="1"/>
      </rPr>
      <t xml:space="preserve"> "Разработка и издание печатной информационной продукции, разработка и изготовление презентационных материалов, сувенирной продукции для гостей города"</t>
    </r>
  </si>
  <si>
    <r>
      <rPr>
        <b/>
        <sz val="10"/>
        <rFont val="Times New Roman"/>
        <family val="1"/>
      </rPr>
      <t>Показатель</t>
    </r>
    <r>
      <rPr>
        <sz val="10"/>
        <rFont val="Times New Roman"/>
        <family val="1"/>
      </rPr>
      <t xml:space="preserve"> "Доля изготовленной продукции"</t>
    </r>
  </si>
  <si>
    <r>
      <rPr>
        <b/>
        <i/>
        <sz val="10"/>
        <rFont val="Times New Roman"/>
        <family val="1"/>
      </rPr>
      <t xml:space="preserve">Мероприятие 2.010 </t>
    </r>
    <r>
      <rPr>
        <i/>
        <sz val="10"/>
        <rFont val="Times New Roman"/>
        <family val="1"/>
      </rPr>
      <t xml:space="preserve"> "Организация и проведение конференций, семинаров, "Круглых столов", мастер-классов, тренингов по вопросам развития малого и среднего предпринимательства"</t>
    </r>
  </si>
  <si>
    <r>
      <rPr>
        <b/>
        <i/>
        <sz val="10"/>
        <rFont val="Times New Roman"/>
        <family val="1"/>
      </rPr>
      <t xml:space="preserve">Мероприятие 2.011 </t>
    </r>
    <r>
      <rPr>
        <i/>
        <sz val="10"/>
        <rFont val="Times New Roman"/>
        <family val="1"/>
      </rPr>
      <t>"Противопожарные мероприятия административных зданий находящихся в муниципальной собственности"</t>
    </r>
  </si>
  <si>
    <r>
      <rPr>
        <b/>
        <sz val="10"/>
        <rFont val="Times New Roman"/>
        <family val="1"/>
      </rPr>
      <t>Показатель</t>
    </r>
    <r>
      <rPr>
        <sz val="10"/>
        <rFont val="Times New Roman"/>
        <family val="1"/>
      </rPr>
      <t xml:space="preserve"> "Доля проведенных мероприятий от общего количества запланированных мероприятий"</t>
    </r>
  </si>
  <si>
    <r>
      <rPr>
        <b/>
        <i/>
        <sz val="10"/>
        <rFont val="Times New Roman"/>
        <family val="1"/>
      </rPr>
      <t xml:space="preserve">Мероприятие 2.012 </t>
    </r>
    <r>
      <rPr>
        <i/>
        <sz val="10"/>
        <rFont val="Times New Roman"/>
        <family val="1"/>
      </rPr>
      <t>"Ремонт административных зданий находящихся в муниципальной собственности"</t>
    </r>
  </si>
  <si>
    <r>
      <rPr>
        <b/>
        <i/>
        <sz val="10"/>
        <rFont val="Times New Roman"/>
        <family val="1"/>
      </rPr>
      <t xml:space="preserve">Мероприятие 2.013 </t>
    </r>
    <r>
      <rPr>
        <i/>
        <sz val="10"/>
        <rFont val="Times New Roman"/>
        <family val="1"/>
      </rPr>
      <t>"Приведение в соответствие правил землепользования и застройки города Ржева с классификатором видов разрешенного использования земельных участков"</t>
    </r>
  </si>
  <si>
    <r>
      <rPr>
        <b/>
        <sz val="10"/>
        <rFont val="Times New Roman"/>
        <family val="1"/>
      </rPr>
      <t>Показатель</t>
    </r>
    <r>
      <rPr>
        <sz val="10"/>
        <rFont val="Times New Roman"/>
        <family val="1"/>
      </rPr>
      <t xml:space="preserve"> "Количество принятых нормативно-правовых актов"</t>
    </r>
  </si>
  <si>
    <r>
      <rPr>
        <b/>
        <i/>
        <sz val="10"/>
        <rFont val="Times New Roman"/>
        <family val="1"/>
      </rPr>
      <t xml:space="preserve">Мероприятие 2.014 </t>
    </r>
    <r>
      <rPr>
        <i/>
        <sz val="10"/>
        <rFont val="Times New Roman"/>
        <family val="1"/>
      </rPr>
      <t>"Осуществление работ по демонтажу рекламных конструкций, установленных и (или) эксплуатируемых на территории города Ржева без разрешения, срок действия которых не истек, а также их хранению утилизации"</t>
    </r>
  </si>
  <si>
    <r>
      <t xml:space="preserve">Показатель </t>
    </r>
    <r>
      <rPr>
        <sz val="10"/>
        <rFont val="Times New Roman"/>
        <family val="1"/>
      </rPr>
      <t>"Площадь административного здания, расположенного по адресу: г. Ржев ул. Пушкинская набережная, д. 17</t>
    </r>
  </si>
  <si>
    <r>
      <rPr>
        <b/>
        <sz val="10"/>
        <rFont val="Times New Roman"/>
        <family val="1"/>
      </rPr>
      <t>Показатель</t>
    </r>
    <r>
      <rPr>
        <sz val="10"/>
        <rFont val="Times New Roman"/>
        <family val="1"/>
      </rPr>
      <t xml:space="preserve"> "Представление предложений на получение субсидии в рамках реализации закона Тверской области от 16.02.2009 N 7-ЗО "О статусе города Тверской области, удостоенного почетного звания Российской Федерации "Город воинской славы"</t>
    </r>
  </si>
  <si>
    <r>
      <rPr>
        <b/>
        <i/>
        <sz val="10"/>
        <rFont val="Times New Roman"/>
        <family val="1"/>
      </rPr>
      <t>Мероприятие 1.001</t>
    </r>
    <r>
      <rPr>
        <i/>
        <sz val="10"/>
        <rFont val="Times New Roman"/>
        <family val="1"/>
      </rPr>
      <t xml:space="preserve"> "Разработка проектно-сметной документации для получения субсидии в рамках реализации закона Тверской области от 16.02.2009 N 7-ЗО "О статусе города Ржева Тверской области, удостоенного почетного звания Российской Федерации "Город воинской славы"</t>
    </r>
  </si>
  <si>
    <r>
      <rPr>
        <b/>
        <sz val="10"/>
        <rFont val="Times New Roman"/>
        <family val="1"/>
      </rPr>
      <t>Показатель</t>
    </r>
    <r>
      <rPr>
        <sz val="10"/>
        <rFont val="Times New Roman"/>
        <family val="1"/>
      </rPr>
      <t xml:space="preserve"> "Мероприятия по разработке проектно-сметной документации"</t>
    </r>
  </si>
  <si>
    <r>
      <rPr>
        <b/>
        <i/>
        <sz val="10"/>
        <rFont val="Times New Roman"/>
        <family val="1"/>
      </rPr>
      <t xml:space="preserve">Мероприятие 1.002 </t>
    </r>
    <r>
      <rPr>
        <i/>
        <sz val="10"/>
        <rFont val="Times New Roman"/>
        <family val="1"/>
      </rPr>
      <t>"Погашение кредиторской задолженности по ремонту фасадов жилых домов за 2012 год"</t>
    </r>
  </si>
  <si>
    <r>
      <rPr>
        <b/>
        <sz val="10"/>
        <rFont val="Times New Roman"/>
        <family val="1"/>
      </rPr>
      <t xml:space="preserve">Показатель 1 </t>
    </r>
    <r>
      <rPr>
        <sz val="10"/>
        <rFont val="Times New Roman"/>
        <family val="1"/>
      </rPr>
      <t xml:space="preserve"> «Доля мероприятий, по которым осуществлялось финансирование ,в общем объеме мероприятий»</t>
    </r>
  </si>
  <si>
    <r>
      <rPr>
        <b/>
        <i/>
        <sz val="10"/>
        <rFont val="Times New Roman"/>
        <family val="1"/>
      </rPr>
      <t xml:space="preserve">Мероприятие 1.003 </t>
    </r>
    <r>
      <rPr>
        <i/>
        <sz val="10"/>
        <rFont val="Times New Roman"/>
        <family val="1"/>
      </rPr>
      <t>"Расходы на реализацию закона Тверской области от 16.02.2009 №7-ЗО "О статусе города Тверской области, удостоенного почетного звания Российской Федерации "Город воинской славы (установка памятника "Самолет" в г. Ржеве Тверской области (обл.бюджет)"</t>
    </r>
  </si>
  <si>
    <r>
      <rPr>
        <b/>
        <i/>
        <sz val="10"/>
        <rFont val="Times New Roman"/>
        <family val="1"/>
      </rPr>
      <t xml:space="preserve">Мероприятие 1.004 </t>
    </r>
    <r>
      <rPr>
        <i/>
        <sz val="10"/>
        <rFont val="Times New Roman"/>
        <family val="1"/>
      </rPr>
      <t>"Расходы на реализацию закона Тверской области от 16.02.2009 №7-ЗО "О статусе города Тверской области, удостоенного почетного звания Российской Федерации "Город воинской славы (Капитальный ремонт территории Памятник Самолет МИГ-17)"</t>
    </r>
  </si>
  <si>
    <r>
      <rPr>
        <b/>
        <sz val="10"/>
        <rFont val="Times New Roman"/>
        <family val="1"/>
      </rPr>
      <t>Показатель</t>
    </r>
    <r>
      <rPr>
        <sz val="10"/>
        <rFont val="Times New Roman"/>
        <family val="1"/>
      </rPr>
      <t xml:space="preserve">  «Доля мероприятий, по которым осуществлялось финансирование, в общем объеме мероприятий»</t>
    </r>
  </si>
  <si>
    <r>
      <rPr>
        <b/>
        <i/>
        <sz val="10"/>
        <rFont val="Times New Roman"/>
        <family val="1"/>
      </rPr>
      <t xml:space="preserve">Мероприятие 1.005 </t>
    </r>
    <r>
      <rPr>
        <i/>
        <sz val="10"/>
        <rFont val="Times New Roman"/>
        <family val="1"/>
      </rPr>
      <t>"Расходы на реализацию закона Тверской области от 16.02.2009 №7-ЗО "О статусе города Тверской области, удостоенного почетного звания Российской Федерации "Город воинской славы (Капитальный ремонт пешеходной дорожки от аллеи Героев до моста)"</t>
    </r>
  </si>
  <si>
    <r>
      <rPr>
        <b/>
        <i/>
        <sz val="10"/>
        <rFont val="Times New Roman"/>
        <family val="1"/>
      </rPr>
      <t xml:space="preserve">Мероприятие 1.006 </t>
    </r>
    <r>
      <rPr>
        <i/>
        <sz val="10"/>
        <rFont val="Times New Roman"/>
        <family val="1"/>
      </rPr>
      <t>"Расходы на реализацию закона Тверской области от 16.02.2009 №7-ЗО "О статусе города Тверской области, удостоенного почетного звания Российской Федерации "Город воинской славы "(обл.бюджет)"</t>
    </r>
  </si>
  <si>
    <r>
      <rPr>
        <b/>
        <sz val="10"/>
        <rFont val="Times New Roman"/>
        <family val="1"/>
      </rPr>
      <t>Показатель</t>
    </r>
    <r>
      <rPr>
        <sz val="10"/>
        <rFont val="Times New Roman"/>
        <family val="1"/>
      </rPr>
      <t xml:space="preserve">  «Доля мероприятий, по которым осуществлялось финансирование ,в общем объеме мероприятий»</t>
    </r>
  </si>
  <si>
    <r>
      <rPr>
        <b/>
        <sz val="10"/>
        <rFont val="Times New Roman"/>
        <family val="1"/>
      </rPr>
      <t>Показатель</t>
    </r>
    <r>
      <rPr>
        <sz val="10"/>
        <rFont val="Times New Roman"/>
        <family val="1"/>
      </rPr>
      <t xml:space="preserve"> "Количество разработанных и проведенных мероприятий, направленных на становление патриотизма в качестве нравственной основы формирования активной жизненной позиции"</t>
    </r>
  </si>
  <si>
    <r>
      <rPr>
        <b/>
        <i/>
        <sz val="10"/>
        <rFont val="Times New Roman"/>
        <family val="1"/>
      </rPr>
      <t xml:space="preserve">Административное мероприятие 2.001 </t>
    </r>
    <r>
      <rPr>
        <i/>
        <sz val="10"/>
        <rFont val="Times New Roman"/>
        <family val="1"/>
      </rPr>
      <t>«Проведение международных, российских, межрегиональных, краевых и городских военно-патриотических мероприятий»</t>
    </r>
  </si>
  <si>
    <r>
      <rPr>
        <b/>
        <sz val="10"/>
        <rFont val="Times New Roman"/>
        <family val="1"/>
      </rPr>
      <t>Показатель</t>
    </r>
    <r>
      <rPr>
        <sz val="10"/>
        <rFont val="Times New Roman"/>
        <family val="1"/>
      </rPr>
      <t xml:space="preserve"> "Количество проведенных мероприятий" </t>
    </r>
  </si>
  <si>
    <r>
      <rPr>
        <b/>
        <i/>
        <sz val="10"/>
        <rFont val="Times New Roman"/>
        <family val="1"/>
      </rPr>
      <t xml:space="preserve">Административное мероприятие 2.002 </t>
    </r>
    <r>
      <rPr>
        <i/>
        <sz val="10"/>
        <rFont val="Times New Roman"/>
        <family val="1"/>
      </rPr>
      <t>«Проведение мероприятий по сохранению военно-исторического наследия на территории города Ржева Тверской области»</t>
    </r>
  </si>
  <si>
    <r>
      <rPr>
        <b/>
        <i/>
        <sz val="10"/>
        <rFont val="Times New Roman"/>
        <family val="1"/>
      </rPr>
      <t>Административное мероприятие 2.003</t>
    </r>
    <r>
      <rPr>
        <i/>
        <sz val="10"/>
        <rFont val="Times New Roman"/>
        <family val="1"/>
      </rPr>
      <t xml:space="preserve">  «Реализация мероприятий, направленных на совершенствование нормативно-правового, методического и информационного обеспечения функционирования системы патриотического воспитания граждан проживающих на территории города Ржева Тверской области»</t>
    </r>
  </si>
  <si>
    <r>
      <rPr>
        <b/>
        <i/>
        <sz val="10"/>
        <rFont val="Times New Roman"/>
        <family val="1"/>
      </rPr>
      <t>Мероприятие 2.004</t>
    </r>
    <r>
      <rPr>
        <i/>
        <sz val="10"/>
        <rFont val="Times New Roman"/>
        <family val="1"/>
      </rPr>
      <t xml:space="preserve"> "Оплата членских взносов Союза городов воинской славы"</t>
    </r>
  </si>
  <si>
    <r>
      <rPr>
        <b/>
        <sz val="10"/>
        <rFont val="Times New Roman"/>
        <family val="1"/>
      </rPr>
      <t>Показатель 1</t>
    </r>
    <r>
      <rPr>
        <sz val="10"/>
        <rFont val="Times New Roman"/>
        <family val="1"/>
      </rPr>
      <t xml:space="preserve"> "Количество проведенных аттестаций рабочих мест"</t>
    </r>
  </si>
  <si>
    <r>
      <rPr>
        <b/>
        <sz val="10"/>
        <rFont val="Times New Roman"/>
        <family val="1"/>
      </rPr>
      <t>Показатель 2</t>
    </r>
    <r>
      <rPr>
        <sz val="10"/>
        <rFont val="Times New Roman"/>
        <family val="1"/>
      </rPr>
      <t xml:space="preserve"> "Количество проведенных разъяснительных мероприятий по предупреждению производственного травматизма и профессиональных заболеваний"</t>
    </r>
  </si>
  <si>
    <r>
      <rPr>
        <b/>
        <i/>
        <sz val="10"/>
        <rFont val="Times New Roman"/>
        <family val="1"/>
      </rPr>
      <t xml:space="preserve">Мероприятие 1.001 </t>
    </r>
    <r>
      <rPr>
        <i/>
        <sz val="10"/>
        <rFont val="Times New Roman"/>
        <family val="1"/>
      </rPr>
      <t>"Проведение аттестации рабочих мест с последующим информированием работников об условиях и охране труда на рабочих местах, о существующем риске повреждения здоровья,   о полагающихся им компенсациях и средствах индивидуальной защиты"</t>
    </r>
  </si>
  <si>
    <r>
      <rPr>
        <b/>
        <sz val="10"/>
        <rFont val="Times New Roman"/>
        <family val="1"/>
      </rPr>
      <t>Показатель</t>
    </r>
    <r>
      <rPr>
        <sz val="10"/>
        <rFont val="Times New Roman"/>
        <family val="1"/>
      </rPr>
      <t xml:space="preserve"> "Количество проведенных аттестаций рабочих мест"</t>
    </r>
  </si>
  <si>
    <r>
      <rPr>
        <b/>
        <i/>
        <sz val="10"/>
        <rFont val="Times New Roman"/>
        <family val="1"/>
      </rPr>
      <t xml:space="preserve">Административное мероприятие 1.002 </t>
    </r>
    <r>
      <rPr>
        <i/>
        <sz val="10"/>
        <rFont val="Times New Roman"/>
        <family val="1"/>
      </rPr>
      <t>«Проведение предупредительных мер по сокращению производственного травматизма и профессиональных заболеваний»</t>
    </r>
  </si>
  <si>
    <r>
      <rPr>
        <b/>
        <i/>
        <sz val="10"/>
        <rFont val="Times New Roman"/>
        <family val="1"/>
      </rPr>
      <t>Мероприятие 1.003</t>
    </r>
    <r>
      <rPr>
        <i/>
        <sz val="10"/>
        <rFont val="Times New Roman"/>
        <family val="1"/>
      </rPr>
      <t>"Проведение специальной оценки рабочих мест"</t>
    </r>
  </si>
  <si>
    <r>
      <rPr>
        <b/>
        <sz val="10"/>
        <rFont val="Times New Roman"/>
        <family val="1"/>
      </rPr>
      <t>Показатель</t>
    </r>
    <r>
      <rPr>
        <sz val="10"/>
        <rFont val="Times New Roman"/>
        <family val="1"/>
      </rPr>
      <t xml:space="preserve"> "Доля проведенных мероприятий"</t>
    </r>
  </si>
  <si>
    <r>
      <rPr>
        <b/>
        <sz val="10"/>
        <rFont val="Times New Roman"/>
        <family val="1"/>
      </rPr>
      <t xml:space="preserve">Показатель 1 </t>
    </r>
    <r>
      <rPr>
        <sz val="10"/>
        <rFont val="Times New Roman"/>
        <family val="1"/>
      </rPr>
      <t>"Количество проведенных предварительных и периодических медицинских осмотров"</t>
    </r>
  </si>
  <si>
    <r>
      <rPr>
        <b/>
        <sz val="10"/>
        <rFont val="Times New Roman"/>
        <family val="1"/>
      </rPr>
      <t>Показатель 2</t>
    </r>
    <r>
      <rPr>
        <sz val="10"/>
        <rFont val="Times New Roman"/>
        <family val="1"/>
      </rPr>
      <t xml:space="preserve"> "Количество обученных работников по охране труда"</t>
    </r>
  </si>
  <si>
    <r>
      <rPr>
        <b/>
        <i/>
        <sz val="10"/>
        <rFont val="Times New Roman"/>
        <family val="1"/>
      </rPr>
      <t xml:space="preserve">Административное мероприятие 2.001 </t>
    </r>
    <r>
      <rPr>
        <i/>
        <sz val="10"/>
        <rFont val="Times New Roman"/>
        <family val="1"/>
      </rPr>
      <t>"Своевременное проведение предварительных (при поступлении на работу) и периодических медицинских осмотров работников и выполнение рекомендаций по их результатам в установленном порядке"</t>
    </r>
  </si>
  <si>
    <r>
      <rPr>
        <b/>
        <sz val="10"/>
        <rFont val="Times New Roman"/>
        <family val="1"/>
      </rPr>
      <t>Показатель</t>
    </r>
    <r>
      <rPr>
        <sz val="10"/>
        <rFont val="Times New Roman"/>
        <family val="1"/>
      </rPr>
      <t xml:space="preserve"> "Количество проведенных медосмотров"</t>
    </r>
  </si>
  <si>
    <r>
      <rPr>
        <b/>
        <i/>
        <sz val="10"/>
        <rFont val="Times New Roman"/>
        <family val="1"/>
      </rPr>
      <t xml:space="preserve">Административное мероприятие 2.002 </t>
    </r>
    <r>
      <rPr>
        <i/>
        <sz val="10"/>
        <rFont val="Times New Roman"/>
        <family val="1"/>
      </rPr>
      <t>"Обеспечение своевременной подготовки по охране труда на основе современных технологий"</t>
    </r>
  </si>
  <si>
    <r>
      <rPr>
        <b/>
        <sz val="10"/>
        <rFont val="Times New Roman"/>
        <family val="1"/>
      </rPr>
      <t>Показатель</t>
    </r>
    <r>
      <rPr>
        <sz val="10"/>
        <rFont val="Times New Roman"/>
        <family val="1"/>
      </rPr>
      <t xml:space="preserve"> "Количество обученных работников по охране труда из общего количества работников, подлежащих обучению"</t>
    </r>
  </si>
  <si>
    <r>
      <rPr>
        <b/>
        <sz val="10"/>
        <rFont val="Times New Roman"/>
        <family val="1"/>
      </rPr>
      <t>1.001 Расходы на руководство и управление</t>
    </r>
    <r>
      <rPr>
        <sz val="10"/>
        <rFont val="Times New Roman"/>
        <family val="1"/>
      </rPr>
      <t xml:space="preserve"> "Центральный аппарат"</t>
    </r>
  </si>
  <si>
    <r>
      <rPr>
        <b/>
        <sz val="10"/>
        <rFont val="Times New Roman"/>
        <family val="1"/>
      </rPr>
      <t>1.002 Расходы на руководство и управление</t>
    </r>
    <r>
      <rPr>
        <sz val="10"/>
        <rFont val="Times New Roman"/>
        <family val="1"/>
      </rPr>
      <t xml:space="preserve"> "Центральный аппарат"</t>
    </r>
  </si>
  <si>
    <r>
      <rPr>
        <b/>
        <sz val="10"/>
        <rFont val="Times New Roman"/>
        <family val="1"/>
      </rPr>
      <t xml:space="preserve">1.003 Расходы на руководство и управление </t>
    </r>
    <r>
      <rPr>
        <sz val="10"/>
        <rFont val="Times New Roman"/>
        <family val="1"/>
      </rPr>
      <t>"Центральный аппарат"</t>
    </r>
  </si>
  <si>
    <r>
      <rPr>
        <b/>
        <sz val="10"/>
        <rFont val="Times New Roman"/>
        <family val="1"/>
      </rPr>
      <t>1.004 Расходы на руководство и управление</t>
    </r>
    <r>
      <rPr>
        <sz val="10"/>
        <rFont val="Times New Roman"/>
        <family val="1"/>
      </rPr>
      <t xml:space="preserve"> "Центральный аппарат"</t>
    </r>
  </si>
  <si>
    <r>
      <rPr>
        <b/>
        <sz val="10"/>
        <rFont val="Times New Roman"/>
        <family val="1"/>
      </rPr>
      <t>1.005 Расходы на руководство и управление</t>
    </r>
    <r>
      <rPr>
        <sz val="10"/>
        <rFont val="Times New Roman"/>
        <family val="1"/>
      </rPr>
      <t xml:space="preserve"> "Глава местной администрации"</t>
    </r>
  </si>
  <si>
    <r>
      <rPr>
        <b/>
        <sz val="10"/>
        <rFont val="Times New Roman"/>
        <family val="1"/>
      </rPr>
      <t>1.006 Расходы на руководство и управление</t>
    </r>
    <r>
      <rPr>
        <sz val="10"/>
        <rFont val="Times New Roman"/>
        <family val="1"/>
      </rPr>
      <t xml:space="preserve"> "Глава города Ржева"</t>
    </r>
  </si>
  <si>
    <r>
      <rPr>
        <b/>
        <i/>
        <sz val="10"/>
        <rFont val="Times New Roman"/>
        <family val="1"/>
      </rPr>
      <t>Мероприятие 2.015</t>
    </r>
    <r>
      <rPr>
        <i/>
        <sz val="10"/>
        <rFont val="Times New Roman"/>
        <family val="1"/>
      </rPr>
      <t xml:space="preserve"> "Содержание здания, расположенного по адресу: г. Ржев ул. Пушкинская набережная, д. 17</t>
    </r>
  </si>
  <si>
    <t>Подпрограмма 3 "Подготовка к празднованию 800-летия города Ржева "</t>
  </si>
  <si>
    <t>Подпрограмма 2 "Развитие международных связей в городе Ржеве  Тверской области "</t>
  </si>
  <si>
    <t>Задача 4 "Информационное и консультационное обеспечение субъектов малого и среднего предпринимательства города Ржева"</t>
  </si>
  <si>
    <r>
      <t xml:space="preserve">Показатель </t>
    </r>
    <r>
      <rPr>
        <sz val="10"/>
        <rFont val="Times New Roman"/>
        <family val="1"/>
      </rPr>
      <t>"Количество проведенных мероприятий"</t>
    </r>
  </si>
  <si>
    <r>
      <t>Административное мероприятие 1.001</t>
    </r>
    <r>
      <rPr>
        <i/>
        <sz val="10"/>
        <rFont val="Times New Roman"/>
        <family val="1"/>
      </rPr>
      <t xml:space="preserve"> "Информационное обеспечение субъектов малого и среднего предпринимательства города Ржева путем размещения информации о развитии и государственной поддержке малого и среднего предпринимательства на официальном сайте Администрации города Ржева в разделе Предпринимательство" </t>
    </r>
  </si>
  <si>
    <r>
      <t>Показатель</t>
    </r>
    <r>
      <rPr>
        <sz val="10"/>
        <rFont val="Times New Roman"/>
        <family val="1"/>
      </rPr>
      <t xml:space="preserve"> "Количество размещенных информационных материалов""</t>
    </r>
  </si>
  <si>
    <r>
      <t xml:space="preserve">Показатель </t>
    </r>
    <r>
      <rPr>
        <sz val="10"/>
        <rFont val="Times New Roman"/>
        <family val="1"/>
      </rPr>
      <t>"Количество проведенных консультаций"</t>
    </r>
  </si>
  <si>
    <r>
      <rPr>
        <b/>
        <i/>
        <sz val="10"/>
        <rFont val="Times New Roman"/>
        <family val="1"/>
      </rPr>
      <t xml:space="preserve">Административное мероприятие 1.003 </t>
    </r>
    <r>
      <rPr>
        <i/>
        <sz val="10"/>
        <rFont val="Times New Roman"/>
        <family val="1"/>
      </rPr>
      <t>"Проведение мониторинга деятельности субъектов малого и среднего предпринимательства в городе Ржеве"</t>
    </r>
  </si>
  <si>
    <t>Подпрограмма 1 "Развитие институтов гражданского общества, поддержка общественного сектора и обеспечение информационной открытости органов местного самоуправления города Ржева Тверской области"</t>
  </si>
  <si>
    <r>
      <t xml:space="preserve">Административное мероприятие 1.002 </t>
    </r>
    <r>
      <rPr>
        <i/>
        <sz val="10"/>
        <rFont val="Times New Roman"/>
        <family val="1"/>
      </rPr>
      <t>"Консультирование субъектов малого и среднего предпринимательства города Ржева по вопросу получения государственной поддержки малого бизнеса"</t>
    </r>
  </si>
  <si>
    <t>Приложение к постановлению Администрации города Ржева Тверской области от 29.12.2017 № 1221</t>
  </si>
  <si>
    <t>Характеристика   Муниципальной   программы  города Ржева Тверской области</t>
  </si>
  <si>
    <t>"Муниципальное управление и гражданское общество  города Ржева" на 2014 - 2019 годы</t>
  </si>
  <si>
    <t>под-прог-рам-ма</t>
  </si>
  <si>
    <t>прог-рамма</t>
  </si>
  <si>
    <t>задача под-прог-раммы</t>
  </si>
  <si>
    <t>код администра-тора программы</t>
  </si>
  <si>
    <t>3</t>
  </si>
  <si>
    <t>Н</t>
  </si>
  <si>
    <t>Задача 7 "Создание системы обращения с отходами на территории города Ржева Тверской области"</t>
  </si>
  <si>
    <t>50216,1</t>
  </si>
  <si>
    <t>Программная часть</t>
  </si>
  <si>
    <t>Подпрограмма 8 "Улучшение условий и охраны труда в городе Ржеве Тверской области"</t>
  </si>
  <si>
    <t>Задача 1 "Развитие кадрового потенциала Администрации города Ржева Тверской области"</t>
  </si>
  <si>
    <t xml:space="preserve">Подпрограмма 4 "О противодействии коррупции в городе Ржеве Тверской области"  </t>
  </si>
  <si>
    <t>Цель 1 "Формирование эффективной системы исполнения ключевых   функций и полномочий органа местного самоуправления и предоставления качественных муниципальных и переданных органу местного самоуправления государственных услуг"</t>
  </si>
  <si>
    <t>Задача  2 "Организация мониторинга коррупции, коррупционных факторов и мер антикоррупционной политики"</t>
  </si>
  <si>
    <t>Задача 2 "Организация санитарно – гигиенических и лечебно-профилактических мероприятий, организация непрерывной подготовки работников по охране труда на основе современных технологий обучения"</t>
  </si>
  <si>
    <t>Задача  2 "Разработка и проведение мероприятий по дальнейшему развитию и совершенствованию системы патриотического воспитания граждан, проживающих на территории города Ржева Тверской области, направленные на становление патриотизма в качестве нравственной основы формирования активной жизненной позиции"</t>
  </si>
  <si>
    <t>Задача 1 "Организационно – техническое обеспечение условий и охраны труда"</t>
  </si>
  <si>
    <t>Подпрограмма 5 "Осуществление муниципальным образованием отдельных переданных государственных полномочий"</t>
  </si>
  <si>
    <t>О</t>
  </si>
  <si>
    <t>R</t>
  </si>
  <si>
    <t>O</t>
  </si>
  <si>
    <t xml:space="preserve">Подпрограмма 6 "Создание условий для эффективного функционирования органов местного самоуправления города Ржева Тверской области"  
</t>
  </si>
  <si>
    <t>человек</t>
  </si>
  <si>
    <t xml:space="preserve">Показатель "Доля выполненных работ от ежегодно запланированного объема работ" </t>
  </si>
  <si>
    <t>Задача 2 "Поддержка издательской деятельности"</t>
  </si>
  <si>
    <t>тыс.  руб.</t>
  </si>
  <si>
    <t>Задача 1 "Создание организационной базы антикоррупционной деятельности в городе Ржеве Тверской области"</t>
  </si>
  <si>
    <t>Задача 1 "Совершенствование организации деятельности Отдела записи актов гражданского состояния администрации города Ржева Тверской области по реализации федеральных государственных полномочий на государственную регистрацию актов гражданского состояния"</t>
  </si>
  <si>
    <t>Задача 2 "Организация деятельности административных комиссий"</t>
  </si>
  <si>
    <t>Задача 3 "Создание условий для обеспечения деятельности комиссий по делам несовершеннолетних"</t>
  </si>
  <si>
    <t>Показатель"Доля проведенных проверок от количества запланированных проверок"</t>
  </si>
  <si>
    <t>Задача 4 "Составление , обработка , доведение списков кандидатов в присяжные заседатели федеральных судов общей юрисдикции РФ "</t>
  </si>
  <si>
    <t>Задача 5 "Обеспечение жителям города  защиты от болезней животных опасных для человека"</t>
  </si>
  <si>
    <t>Задача 6 "Обеспечение благоустроенными жилыми помещениями специализированного жилого фонда детей-сирот, оставшихся без попечения родителей, лиц из их числа по договорам найма специализированных жилых помещений"</t>
  </si>
  <si>
    <t>Задача 2 "Организационное обеспечение эффективного выполнения Администрацией города Ржева Тверской области возложенных на нее функций"</t>
  </si>
  <si>
    <t>Задача 3 " Строительство объектов инфраструктуры города"</t>
  </si>
  <si>
    <t>Задача 1 "Реализация закона Тверской области от 16.02.2009 N 7-ЗО "О статусе города Тверской области, удостоенного почетного звания Российской Федерации "Город воинской славы"</t>
  </si>
  <si>
    <t>И</t>
  </si>
  <si>
    <t xml:space="preserve">Подпрограмма 7 "Повышение статуса города Ржева Тверской области,  удостоенного почетного звания Российской Федерации "Город воинской славы"  
</t>
  </si>
  <si>
    <t xml:space="preserve"> тыс. руб.</t>
  </si>
  <si>
    <t xml:space="preserve">единиц  </t>
  </si>
  <si>
    <t>С</t>
  </si>
  <si>
    <t>1. Программа - муниципальная  программа города Ржева Тверской области</t>
  </si>
  <si>
    <t>6.  Административное мероприятие - административное мероприятие подпрограммы или обеспечивающей подпрограммы.</t>
  </si>
  <si>
    <t>Коды бюджетной классификации</t>
  </si>
  <si>
    <t>да-1/нет-0</t>
  </si>
  <si>
    <t>Цель  2 "Совершенствование государственной политики Тверской области в сфере обеспечения и защиты прав и свобод человека и гражданина, содействие развитию институтов гражданского общества"</t>
  </si>
  <si>
    <t>Задача  1 "Обеспечение информационной открытости органов местного самоуправления города Ржева Тверской области "</t>
  </si>
  <si>
    <t>Задача 2 "Поддержка развития общественного сектора и обеспечение эффективного взаимодействия органов местного самоуправления города Ржева Тверской области с общественными институтами"</t>
  </si>
  <si>
    <t>Задача 3 "Комплексная оценка и анализ удовлетворенности населения города Ржева Тверской области деятельностью органов местного самоуправления города Ржева Тверской области"</t>
  </si>
  <si>
    <t>Задача 1 "Увеличение числа международных обменов под эгидой города Ржева Тверской области при участии общественных организаций города, органов местного самоуправления, учебных заведений в области спорта, культуры, образования"</t>
  </si>
  <si>
    <t>Задача 2 "Проведение мероприятий, направленных на улучшение имиджа города Ржева Тверской области и рекламы города Ржева"</t>
  </si>
  <si>
    <t>Задача 1 "Подготовка и проведение культурно-массовых   и иных мероприятий в рамках празднования 800-летия города Ржева Тверской области "</t>
  </si>
  <si>
    <t xml:space="preserve">                                                                                                                                                (наименование муниципальной  программы)</t>
  </si>
  <si>
    <t>Главный администратор (администратор) муниципальной  программы  города Ржева Тверской области - Администрация города Ржева Тверской области</t>
  </si>
  <si>
    <t xml:space="preserve">                                                                                                                                                                                                                                            </t>
  </si>
  <si>
    <t>Принятые обозначения и сокращения:</t>
  </si>
  <si>
    <t>4. Задача - задача подпрограммы.</t>
  </si>
  <si>
    <t>5. Мероприятие - мероприятие подпрограммы.</t>
  </si>
  <si>
    <t>Единица  измерения</t>
  </si>
  <si>
    <t>Годы реализации муниципальной программы</t>
  </si>
  <si>
    <t>Целевое (суммарное) значение показателя</t>
  </si>
  <si>
    <t/>
  </si>
  <si>
    <t>2014 год</t>
  </si>
  <si>
    <t>2015 год</t>
  </si>
  <si>
    <t>2016 год</t>
  </si>
  <si>
    <t>2017 год</t>
  </si>
  <si>
    <t>2018 год</t>
  </si>
  <si>
    <t>2019 год</t>
  </si>
  <si>
    <t>тыс.руб.</t>
  </si>
  <si>
    <t xml:space="preserve"> -</t>
  </si>
  <si>
    <t>%</t>
  </si>
  <si>
    <t xml:space="preserve">единиц </t>
  </si>
  <si>
    <t>единиц</t>
  </si>
  <si>
    <t>S</t>
  </si>
  <si>
    <t>Ж</t>
  </si>
  <si>
    <t>тыс. руб.</t>
  </si>
  <si>
    <t>6</t>
  </si>
  <si>
    <t>1</t>
  </si>
  <si>
    <t>2</t>
  </si>
  <si>
    <t>0</t>
  </si>
  <si>
    <t>4</t>
  </si>
  <si>
    <t>5</t>
  </si>
  <si>
    <t>Б</t>
  </si>
  <si>
    <t>1 Обеспечение деятельности главного администратора программы и администраторов программы</t>
  </si>
  <si>
    <t>дней</t>
  </si>
  <si>
    <t>тыс. рублей</t>
  </si>
  <si>
    <t xml:space="preserve">                                                                                                                                                                                                                              </t>
  </si>
  <si>
    <t>-</t>
  </si>
  <si>
    <t xml:space="preserve">
"Приложение 1
к Муниципальной программе города Ржева Тверской области "Муниципальное управление и гражданское общество города Ржева" на 2014-2019 годы"
</t>
  </si>
  <si>
    <t>3. Подпрограмма  - подпрограмма муниципальной  программы  города Ржева Тверской области</t>
  </si>
  <si>
    <t>2.  Цель - цель муниципальной программы города Ржева Тверской области.</t>
  </si>
  <si>
    <t>7. Показатель - показатель цели программы, показатель задачи подпрограммы, показатель мероприятия подпрограммы (административного мероприятия).</t>
  </si>
  <si>
    <t>раздел</t>
  </si>
  <si>
    <t>подраздел</t>
  </si>
  <si>
    <t>код целевой статьи расхода бюджета</t>
  </si>
  <si>
    <t>направление расходов</t>
  </si>
  <si>
    <t>Цели программы, подпрограммы, задачи  подпрограммы, мероприятия (административные мероприятия) подпрограммы, и их показатели</t>
  </si>
  <si>
    <t>значение</t>
  </si>
  <si>
    <t>Программа, всего</t>
  </si>
  <si>
    <t>".</t>
  </si>
  <si>
    <t xml:space="preserve"> Обеспечивающая подпрограмма</t>
  </si>
  <si>
    <r>
      <rPr>
        <b/>
        <sz val="10"/>
        <rFont val="Times New Roman"/>
        <family val="1"/>
      </rPr>
      <t>Показатель 1</t>
    </r>
    <r>
      <rPr>
        <sz val="10"/>
        <rFont val="Times New Roman"/>
        <family val="1"/>
      </rPr>
      <t xml:space="preserve"> "Уровень удовлетворенности граждан работой органа местного самоуправления города Ржева Тверской области"</t>
    </r>
  </si>
  <si>
    <r>
      <rPr>
        <b/>
        <sz val="10"/>
        <rFont val="Times New Roman"/>
        <family val="1"/>
      </rPr>
      <t xml:space="preserve">Показатель 2 </t>
    </r>
    <r>
      <rPr>
        <sz val="10"/>
        <rFont val="Times New Roman"/>
        <family val="1"/>
      </rPr>
      <t>"Уровень удовлетворенности граждан качеством муниципальных и государственных услуг, оказываемых структурными подразделениями Администрации города Ржева Тверской области"</t>
    </r>
  </si>
  <si>
    <r>
      <rPr>
        <b/>
        <sz val="10"/>
        <rFont val="Times New Roman"/>
        <family val="1"/>
      </rPr>
      <t>Показатель 3</t>
    </r>
    <r>
      <rPr>
        <sz val="10"/>
        <rFont val="Times New Roman"/>
        <family val="1"/>
      </rPr>
      <t xml:space="preserve"> "Уровень удовлетворенности граждан информационной открытостью органа местного самоуправления города Ржева Тверской области"</t>
    </r>
  </si>
  <si>
    <r>
      <rPr>
        <b/>
        <sz val="10"/>
        <rFont val="Times New Roman"/>
        <family val="1"/>
      </rPr>
      <t>Показатель 4</t>
    </r>
    <r>
      <rPr>
        <sz val="10"/>
        <rFont val="Times New Roman"/>
        <family val="1"/>
      </rPr>
      <t xml:space="preserve"> "Доля решений органа местного самоуправления города Ржева Тверской области, соответствующих приоритетным направлениям социально-экономического развития города Ржева Тверской области"</t>
    </r>
  </si>
  <si>
    <r>
      <rPr>
        <b/>
        <sz val="10"/>
        <rFont val="Times New Roman"/>
        <family val="1"/>
      </rPr>
      <t>Показатель 5</t>
    </r>
    <r>
      <rPr>
        <sz val="10"/>
        <rFont val="Times New Roman"/>
        <family val="1"/>
      </rPr>
      <t xml:space="preserve"> "Доля муниципальных служащих, удовлетворенных организацией и условиями труда"</t>
    </r>
  </si>
  <si>
    <r>
      <rPr>
        <b/>
        <sz val="10"/>
        <rFont val="Times New Roman"/>
        <family val="1"/>
      </rPr>
      <t>Показатель  6</t>
    </r>
    <r>
      <rPr>
        <sz val="10"/>
        <rFont val="Times New Roman"/>
        <family val="1"/>
      </rPr>
      <t xml:space="preserve"> "Доля муниципальных служащих, имеющих постоянную мотивацию на профессиональное развитие и реализующие ее"</t>
    </r>
  </si>
  <si>
    <r>
      <rPr>
        <b/>
        <sz val="10"/>
        <rFont val="Times New Roman"/>
        <family val="1"/>
      </rPr>
      <t>Показатель 1</t>
    </r>
    <r>
      <rPr>
        <sz val="10"/>
        <rFont val="Times New Roman"/>
        <family val="1"/>
      </rPr>
      <t xml:space="preserve"> "Доля решений органа местного самоуправления города Ржева Тверской области, перед реализацией которых проведен комплексный анализ влияния на социально-экономическое развитие города Ржева Тверской области"</t>
    </r>
  </si>
  <si>
    <r>
      <rPr>
        <b/>
        <sz val="10"/>
        <rFont val="Times New Roman"/>
        <family val="1"/>
      </rPr>
      <t xml:space="preserve">Показатель 2 </t>
    </r>
    <r>
      <rPr>
        <sz val="10"/>
        <rFont val="Times New Roman"/>
        <family val="1"/>
      </rPr>
      <t>"Уровень поддержки работы органа местного самоуправления города Ржева Тверской области со стороны общественности, некоммерческих организаций"</t>
    </r>
  </si>
  <si>
    <r>
      <rPr>
        <b/>
        <sz val="10"/>
        <rFont val="Times New Roman"/>
        <family val="1"/>
      </rPr>
      <t xml:space="preserve">Показатель 1 </t>
    </r>
    <r>
      <rPr>
        <sz val="10"/>
        <rFont val="Times New Roman"/>
        <family val="1"/>
      </rPr>
      <t>" Доля населения города Ржева Тверской области, информированного о работе органов местного самоуправления города Ржева Тверской области"</t>
    </r>
  </si>
  <si>
    <r>
      <rPr>
        <b/>
        <sz val="10"/>
        <rFont val="Times New Roman"/>
        <family val="1"/>
      </rPr>
      <t>Показатель  2</t>
    </r>
    <r>
      <rPr>
        <sz val="10"/>
        <rFont val="Times New Roman"/>
        <family val="1"/>
      </rPr>
      <t xml:space="preserve"> " Доля населения города Ржева Тверской области, положительно оценивающего работу органов местного самоуправления города Ржева Тверской области"</t>
    </r>
  </si>
  <si>
    <r>
      <rPr>
        <b/>
        <sz val="10"/>
        <rFont val="Times New Roman"/>
        <family val="1"/>
      </rPr>
      <t>Показатель  3</t>
    </r>
    <r>
      <rPr>
        <sz val="10"/>
        <rFont val="Times New Roman"/>
        <family val="1"/>
      </rPr>
      <t xml:space="preserve"> "Количество журналистов, передач, студий и средств массовой информации, получивших по итогам года награды регионального и федерального уровня"</t>
    </r>
  </si>
  <si>
    <r>
      <rPr>
        <b/>
        <i/>
        <sz val="10"/>
        <rFont val="Times New Roman"/>
        <family val="1"/>
      </rPr>
      <t xml:space="preserve">Административное мероприятие 1.001 </t>
    </r>
    <r>
      <rPr>
        <i/>
        <sz val="10"/>
        <rFont val="Times New Roman"/>
        <family val="1"/>
      </rPr>
      <t>"Проведение обучающих семинаров с руководителями и работниками местных средств массовой информации"</t>
    </r>
  </si>
  <si>
    <r>
      <rPr>
        <b/>
        <sz val="10"/>
        <rFont val="Times New Roman"/>
        <family val="1"/>
      </rPr>
      <t xml:space="preserve">Показатель </t>
    </r>
    <r>
      <rPr>
        <sz val="10"/>
        <rFont val="Times New Roman"/>
        <family val="1"/>
      </rPr>
      <t>"Количество проведенных семинаров"</t>
    </r>
  </si>
  <si>
    <r>
      <rPr>
        <b/>
        <i/>
        <sz val="10"/>
        <rFont val="Times New Roman"/>
        <family val="1"/>
      </rPr>
      <t xml:space="preserve">Административное мероприятие 1.002 </t>
    </r>
    <r>
      <rPr>
        <i/>
        <sz val="10"/>
        <rFont val="Times New Roman"/>
        <family val="1"/>
      </rPr>
      <t>"Ведение регулярного мониторинга медиапространства города Ржева Тверской области"</t>
    </r>
  </si>
  <si>
    <r>
      <rPr>
        <b/>
        <sz val="10"/>
        <rFont val="Times New Roman"/>
        <family val="1"/>
      </rPr>
      <t>Показатель</t>
    </r>
    <r>
      <rPr>
        <sz val="10"/>
        <rFont val="Times New Roman"/>
        <family val="1"/>
      </rPr>
      <t xml:space="preserve"> "Доля средств массовой информации, охваченных мониторингом"</t>
    </r>
  </si>
  <si>
    <r>
      <rPr>
        <b/>
        <i/>
        <sz val="10"/>
        <rFont val="Times New Roman"/>
        <family val="1"/>
      </rPr>
      <t>Административное мероприятие 1.003</t>
    </r>
    <r>
      <rPr>
        <i/>
        <sz val="10"/>
        <rFont val="Times New Roman"/>
        <family val="1"/>
      </rPr>
      <t xml:space="preserve"> "Ведение и наполнение официального сайта Администрации города Ржева Тверской области"</t>
    </r>
  </si>
  <si>
    <r>
      <rPr>
        <b/>
        <sz val="10"/>
        <rFont val="Times New Roman"/>
        <family val="1"/>
      </rPr>
      <t>Показатель 1</t>
    </r>
    <r>
      <rPr>
        <sz val="10"/>
        <rFont val="Times New Roman"/>
        <family val="1"/>
      </rPr>
      <t xml:space="preserve"> "Ежедневное количество посетителей сайта"</t>
    </r>
  </si>
  <si>
    <r>
      <rPr>
        <b/>
        <sz val="10"/>
        <rFont val="Times New Roman"/>
        <family val="1"/>
      </rPr>
      <t>Показатель 2</t>
    </r>
    <r>
      <rPr>
        <sz val="10"/>
        <rFont val="Times New Roman"/>
        <family val="1"/>
      </rPr>
      <t xml:space="preserve"> "Среднее количество ежедневно размещаемых новых материалов на сайте"</t>
    </r>
  </si>
  <si>
    <r>
      <rPr>
        <b/>
        <i/>
        <sz val="10"/>
        <rFont val="Times New Roman"/>
        <family val="1"/>
      </rPr>
      <t xml:space="preserve">Административное мероприятие 1.004 </t>
    </r>
    <r>
      <rPr>
        <i/>
        <sz val="10"/>
        <rFont val="Times New Roman"/>
        <family val="1"/>
      </rPr>
      <t>"Проведение встреч, семинаров с молодыми журналистами, журналистами интернет-изданий, популярными блоггерами"</t>
    </r>
  </si>
  <si>
    <r>
      <rPr>
        <b/>
        <sz val="10"/>
        <rFont val="Times New Roman"/>
        <family val="1"/>
      </rPr>
      <t>Показатель</t>
    </r>
    <r>
      <rPr>
        <sz val="10"/>
        <rFont val="Times New Roman"/>
        <family val="1"/>
      </rPr>
      <t xml:space="preserve"> "Количество проведенных мероприятий"</t>
    </r>
  </si>
  <si>
    <r>
      <rPr>
        <b/>
        <i/>
        <sz val="10"/>
        <rFont val="Times New Roman"/>
        <family val="1"/>
      </rPr>
      <t>Административное мероприятие  1.005</t>
    </r>
    <r>
      <rPr>
        <i/>
        <sz val="10"/>
        <rFont val="Times New Roman"/>
        <family val="1"/>
      </rPr>
      <t xml:space="preserve"> "Мониторинг и контроль информационной открытости органов местного самоуправления города Ржева Тверской области"</t>
    </r>
  </si>
  <si>
    <r>
      <rPr>
        <b/>
        <sz val="10"/>
        <rFont val="Times New Roman"/>
        <family val="1"/>
      </rPr>
      <t>Показатель</t>
    </r>
    <r>
      <rPr>
        <sz val="10"/>
        <rFont val="Times New Roman"/>
        <family val="1"/>
      </rPr>
      <t xml:space="preserve"> "Доля охваченных местных  СМИ, интернет-порталов"</t>
    </r>
  </si>
  <si>
    <r>
      <rPr>
        <b/>
        <i/>
        <sz val="10"/>
        <rFont val="Times New Roman"/>
        <family val="1"/>
      </rPr>
      <t>Административное мероприятие 1.006</t>
    </r>
    <r>
      <rPr>
        <i/>
        <sz val="10"/>
        <rFont val="Times New Roman"/>
        <family val="1"/>
      </rPr>
      <t xml:space="preserve"> "Разработка комплексных рекомендаций для органов местного самоуправления города Ржева Тверской области по работе со средствами массовой информации и обществом, информационной открытости"</t>
    </r>
  </si>
  <si>
    <r>
      <rPr>
        <b/>
        <sz val="10"/>
        <rFont val="Times New Roman"/>
        <family val="1"/>
      </rPr>
      <t>Показатель</t>
    </r>
    <r>
      <rPr>
        <sz val="10"/>
        <rFont val="Times New Roman"/>
        <family val="1"/>
      </rPr>
      <t xml:space="preserve"> "Доля структурных подразделений администрации города Ржева, которым направлены рекомендации</t>
    </r>
  </si>
  <si>
    <r>
      <rPr>
        <b/>
        <i/>
        <sz val="10"/>
        <rFont val="Times New Roman"/>
        <family val="1"/>
      </rPr>
      <t xml:space="preserve">Административное мероприятие  1.007 </t>
    </r>
    <r>
      <rPr>
        <i/>
        <sz val="10"/>
        <rFont val="Times New Roman"/>
        <family val="1"/>
      </rPr>
      <t>"Создание и ведение реестра журналистов города Ржева Тверской области"</t>
    </r>
  </si>
  <si>
    <r>
      <rPr>
        <b/>
        <sz val="10"/>
        <rFont val="Times New Roman"/>
        <family val="1"/>
      </rPr>
      <t>Показатель</t>
    </r>
    <r>
      <rPr>
        <sz val="10"/>
        <rFont val="Times New Roman"/>
        <family val="1"/>
      </rPr>
      <t xml:space="preserve"> "Доля журналистов, включенных в реестр"</t>
    </r>
  </si>
  <si>
    <r>
      <rPr>
        <b/>
        <i/>
        <sz val="10"/>
        <rFont val="Times New Roman"/>
        <family val="1"/>
      </rPr>
      <t xml:space="preserve"> Административное мероприятие  1.008</t>
    </r>
    <r>
      <rPr>
        <i/>
        <sz val="10"/>
        <rFont val="Times New Roman"/>
        <family val="1"/>
      </rPr>
      <t xml:space="preserve"> "Информирование населения города Ржева Тверской области о деятельности органов местного самоуправления города Ржева Тверской области, основных направлениях социально-экономического развития города Ржева Тверской области через электронные и печатные средства массовой информации"</t>
    </r>
  </si>
  <si>
    <r>
      <rPr>
        <b/>
        <sz val="10"/>
        <rFont val="Times New Roman"/>
        <family val="1"/>
      </rPr>
      <t>Показатель</t>
    </r>
    <r>
      <rPr>
        <sz val="10"/>
        <rFont val="Times New Roman"/>
        <family val="1"/>
      </rPr>
      <t xml:space="preserve"> "Количество публикаций"</t>
    </r>
  </si>
  <si>
    <r>
      <rPr>
        <b/>
        <i/>
        <sz val="10"/>
        <rFont val="Times New Roman"/>
        <family val="1"/>
      </rPr>
      <t xml:space="preserve">Мероприятие 1.009 </t>
    </r>
    <r>
      <rPr>
        <i/>
        <sz val="10"/>
        <rFont val="Times New Roman"/>
        <family val="1"/>
      </rPr>
      <t>"Поддержка редакций городских газет"</t>
    </r>
  </si>
  <si>
    <r>
      <rPr>
        <b/>
        <sz val="10"/>
        <rFont val="Times New Roman"/>
        <family val="1"/>
      </rPr>
      <t xml:space="preserve">Показатель </t>
    </r>
    <r>
      <rPr>
        <sz val="10"/>
        <rFont val="Times New Roman"/>
        <family val="1"/>
      </rPr>
      <t>"Доля опубликованных нормативно-правовых актов органа местного самоуправления, подлежащих опубликованию"</t>
    </r>
  </si>
  <si>
    <r>
      <rPr>
        <b/>
        <i/>
        <sz val="10"/>
        <rFont val="Times New Roman"/>
        <family val="1"/>
      </rPr>
      <t xml:space="preserve">Мероприятие 1.010 </t>
    </r>
    <r>
      <rPr>
        <i/>
        <sz val="10"/>
        <rFont val="Times New Roman"/>
        <family val="1"/>
      </rPr>
      <t>"Субсидия из областного бюджета софинансирования расходов на реализацию расходных обязательств муниципальных образований Тверской области по поддержке редакций районных и городских газет"</t>
    </r>
  </si>
  <si>
    <r>
      <rPr>
        <b/>
        <sz val="10"/>
        <rFont val="Times New Roman"/>
        <family val="1"/>
      </rPr>
      <t xml:space="preserve">Показатель </t>
    </r>
    <r>
      <rPr>
        <sz val="10"/>
        <rFont val="Times New Roman"/>
        <family val="1"/>
      </rPr>
      <t>"Доля опубликованных нормативно-правовых актов органа местного самоуправления"</t>
    </r>
  </si>
  <si>
    <r>
      <rPr>
        <b/>
        <i/>
        <sz val="10"/>
        <rFont val="Times New Roman"/>
        <family val="1"/>
      </rPr>
      <t>Мероприятие 1.011</t>
    </r>
    <r>
      <rPr>
        <i/>
        <sz val="10"/>
        <rFont val="Times New Roman"/>
        <family val="1"/>
      </rPr>
      <t xml:space="preserve"> "Освещение в СМИ значимых для города информационных видеосюжетов"</t>
    </r>
  </si>
  <si>
    <r>
      <rPr>
        <b/>
        <sz val="10"/>
        <rFont val="Times New Roman"/>
        <family val="1"/>
      </rPr>
      <t>Показатель</t>
    </r>
    <r>
      <rPr>
        <sz val="10"/>
        <rFont val="Times New Roman"/>
        <family val="1"/>
      </rPr>
      <t xml:space="preserve"> "Доля опубликованных нормативно-правовых актов органа местного самоуправления, подлежащих опубликованию"</t>
    </r>
  </si>
  <si>
    <r>
      <rPr>
        <b/>
        <i/>
        <sz val="10"/>
        <rFont val="Times New Roman"/>
        <family val="1"/>
      </rPr>
      <t>Мероприятие 1.012</t>
    </r>
    <r>
      <rPr>
        <i/>
        <sz val="10"/>
        <rFont val="Times New Roman"/>
        <family val="1"/>
      </rPr>
      <t xml:space="preserve"> "Расходы на поддержку редакций районных и городских газет (обл.бюджет)"</t>
    </r>
  </si>
  <si>
    <r>
      <rPr>
        <b/>
        <sz val="10"/>
        <rFont val="Times New Roman"/>
        <family val="1"/>
      </rPr>
      <t xml:space="preserve">Показатель 1 </t>
    </r>
    <r>
      <rPr>
        <sz val="10"/>
        <rFont val="Times New Roman"/>
        <family val="1"/>
      </rPr>
      <t>"Доля поддержки деятельности социально-ориентированных некоммерческих организаций"</t>
    </r>
  </si>
  <si>
    <r>
      <rPr>
        <b/>
        <sz val="10"/>
        <rFont val="Times New Roman"/>
        <family val="1"/>
      </rPr>
      <t>Показатель 2</t>
    </r>
    <r>
      <rPr>
        <sz val="10"/>
        <rFont val="Times New Roman"/>
        <family val="1"/>
      </rPr>
      <t xml:space="preserve"> " Доля населения города Ржева Тверской области, активно участвующего в деятельности некоммерческих организаций в городе Ржеве Тверской области"</t>
    </r>
  </si>
  <si>
    <r>
      <rPr>
        <b/>
        <sz val="10"/>
        <rFont val="Times New Roman"/>
        <family val="1"/>
      </rPr>
      <t xml:space="preserve">Показатель 3 </t>
    </r>
    <r>
      <rPr>
        <sz val="10"/>
        <rFont val="Times New Roman"/>
        <family val="1"/>
      </rPr>
      <t>"Доля населения города Ржева Тверской области, информированного о работе общественного сектора в городе Ржеве Тверской области"</t>
    </r>
  </si>
  <si>
    <r>
      <rPr>
        <b/>
        <sz val="10"/>
        <rFont val="Times New Roman"/>
        <family val="1"/>
      </rPr>
      <t>Показатель 4</t>
    </r>
    <r>
      <rPr>
        <sz val="10"/>
        <rFont val="Times New Roman"/>
        <family val="1"/>
      </rPr>
      <t xml:space="preserve"> "Доля населения города Ржева Тверской области, принявшего активное участие в проводимых органами местного самоуправления города Ржева Тверской области общественно значимых мероприятиях"</t>
    </r>
  </si>
  <si>
    <r>
      <rPr>
        <b/>
        <i/>
        <sz val="10"/>
        <rFont val="Times New Roman"/>
        <family val="1"/>
      </rPr>
      <t xml:space="preserve">Административное мероприятие 2.001 </t>
    </r>
    <r>
      <rPr>
        <i/>
        <sz val="10"/>
        <rFont val="Times New Roman"/>
        <family val="1"/>
      </rPr>
      <t>"Обеспечение взаимодействия Администрации города Ржева Тверской области с религиозными организациями, политическими партиями и общественными объединениями"</t>
    </r>
  </si>
  <si>
    <r>
      <rPr>
        <b/>
        <sz val="10"/>
        <rFont val="Times New Roman"/>
        <family val="1"/>
      </rPr>
      <t xml:space="preserve">Показатель </t>
    </r>
    <r>
      <rPr>
        <sz val="10"/>
        <rFont val="Times New Roman"/>
        <family val="1"/>
      </rPr>
      <t>"Количество мероприятий, в рамках которых обеспечено участие представителей Администрации города Ржева, религиозных организаций, политических партий и общественных объединений"</t>
    </r>
  </si>
  <si>
    <r>
      <rPr>
        <b/>
        <i/>
        <sz val="10"/>
        <rFont val="Times New Roman"/>
        <family val="1"/>
      </rPr>
      <t xml:space="preserve">Административное мероприятие 2.002 </t>
    </r>
    <r>
      <rPr>
        <i/>
        <sz val="10"/>
        <rFont val="Times New Roman"/>
        <family val="1"/>
      </rPr>
      <t>"Формирование и ведение сводного реестра некоммерческих организаций города Ржева Тверской области"</t>
    </r>
  </si>
  <si>
    <r>
      <rPr>
        <b/>
        <sz val="10"/>
        <rFont val="Times New Roman"/>
        <family val="1"/>
      </rPr>
      <t xml:space="preserve">Показатель </t>
    </r>
    <r>
      <rPr>
        <sz val="10"/>
        <rFont val="Times New Roman"/>
        <family val="1"/>
      </rPr>
      <t>"Доля некоммерческих организаций, занесенных в реестр"</t>
    </r>
  </si>
  <si>
    <r>
      <rPr>
        <b/>
        <i/>
        <sz val="10"/>
        <rFont val="Times New Roman"/>
        <family val="1"/>
      </rPr>
      <t>Административное мероприятие 2.003</t>
    </r>
    <r>
      <rPr>
        <i/>
        <sz val="10"/>
        <rFont val="Times New Roman"/>
        <family val="1"/>
      </rPr>
      <t xml:space="preserve"> "Обеспечение взаимодействия Администрации города Ржева Тверской области с представителями некоммерческих организаций города Ржева Тверской области при участии в областных, общероссийских и международных мероприятиях"</t>
    </r>
  </si>
  <si>
    <r>
      <rPr>
        <b/>
        <sz val="10"/>
        <rFont val="Times New Roman"/>
        <family val="1"/>
      </rPr>
      <t xml:space="preserve">Показатель </t>
    </r>
    <r>
      <rPr>
        <sz val="10"/>
        <rFont val="Times New Roman"/>
        <family val="1"/>
      </rPr>
      <t>"Количество мероприятий, в рамках которых обеспечено участие представителей Администрации города Ржева и  представителей некоммерческих организаций"</t>
    </r>
  </si>
  <si>
    <r>
      <rPr>
        <b/>
        <i/>
        <sz val="10"/>
        <rFont val="Times New Roman"/>
        <family val="1"/>
      </rPr>
      <t xml:space="preserve">Административное мероприятие 2.004 </t>
    </r>
    <r>
      <rPr>
        <i/>
        <sz val="10"/>
        <rFont val="Times New Roman"/>
        <family val="1"/>
      </rPr>
      <t>"Методологическая поддержка некоммерческих организаций города Ржева Тверской области по вопросам ведения, наполнения сайтов, информационной открытости"</t>
    </r>
  </si>
  <si>
    <r>
      <rPr>
        <b/>
        <sz val="10"/>
        <rFont val="Times New Roman"/>
        <family val="1"/>
      </rPr>
      <t xml:space="preserve">Показатель </t>
    </r>
    <r>
      <rPr>
        <sz val="10"/>
        <rFont val="Times New Roman"/>
        <family val="1"/>
      </rPr>
      <t>"Количество проведенных мероприятий по вопросам ведения и наполнения сайтов"</t>
    </r>
  </si>
  <si>
    <r>
      <rPr>
        <b/>
        <i/>
        <sz val="10"/>
        <rFont val="Times New Roman"/>
        <family val="1"/>
      </rPr>
      <t>Административное мероприятие  2.005</t>
    </r>
    <r>
      <rPr>
        <i/>
        <sz val="10"/>
        <rFont val="Times New Roman"/>
        <family val="1"/>
      </rPr>
      <t xml:space="preserve"> "Создание системы общественных советов при Администрации города Ржева Тверской области "</t>
    </r>
  </si>
  <si>
    <r>
      <rPr>
        <b/>
        <sz val="10"/>
        <rFont val="Times New Roman"/>
        <family val="1"/>
      </rPr>
      <t xml:space="preserve">Показатель </t>
    </r>
    <r>
      <rPr>
        <sz val="10"/>
        <rFont val="Times New Roman"/>
        <family val="1"/>
      </rPr>
      <t>"Количество проведенных заседаний Общественного совета города Ржева"</t>
    </r>
  </si>
  <si>
    <r>
      <rPr>
        <b/>
        <i/>
        <sz val="10"/>
        <rFont val="Times New Roman"/>
        <family val="1"/>
      </rPr>
      <t xml:space="preserve">Административное мероприятие 2.006 </t>
    </r>
    <r>
      <rPr>
        <i/>
        <sz val="10"/>
        <rFont val="Times New Roman"/>
        <family val="1"/>
      </rPr>
      <t>"Разработка и внедрение системы общественной экспертизы решений Администрации города Ржева Тверской области "</t>
    </r>
  </si>
  <si>
    <r>
      <rPr>
        <b/>
        <sz val="10"/>
        <rFont val="Times New Roman"/>
        <family val="1"/>
      </rPr>
      <t>Показатель</t>
    </r>
    <r>
      <rPr>
        <sz val="10"/>
        <rFont val="Times New Roman"/>
        <family val="1"/>
      </rPr>
      <t xml:space="preserve"> "Доля решений, прошедших общественную экспертизу"</t>
    </r>
  </si>
  <si>
    <r>
      <rPr>
        <b/>
        <i/>
        <sz val="10"/>
        <rFont val="Times New Roman"/>
        <family val="1"/>
      </rPr>
      <t xml:space="preserve">Административное мероприятие 2.007 </t>
    </r>
    <r>
      <rPr>
        <i/>
        <sz val="10"/>
        <rFont val="Times New Roman"/>
        <family val="1"/>
      </rPr>
      <t>"Разработка и внедрение концепции "Открытая Администрация города Ржева Тверской области "</t>
    </r>
  </si>
  <si>
    <r>
      <rPr>
        <b/>
        <sz val="10"/>
        <rFont val="Times New Roman"/>
        <family val="1"/>
      </rPr>
      <t xml:space="preserve">Показатель </t>
    </r>
    <r>
      <rPr>
        <sz val="10"/>
        <rFont val="Times New Roman"/>
        <family val="1"/>
      </rPr>
      <t>"Количество проведенных мероприятий"</t>
    </r>
  </si>
  <si>
    <r>
      <rPr>
        <b/>
        <i/>
        <sz val="10"/>
        <rFont val="Times New Roman"/>
        <family val="1"/>
      </rPr>
      <t xml:space="preserve">Административное мероприятие 2.008 </t>
    </r>
    <r>
      <rPr>
        <i/>
        <sz val="10"/>
        <rFont val="Times New Roman"/>
        <family val="1"/>
      </rPr>
      <t>"Организационное, аналитическое и документационное обеспечение рассмотрения письменных обращений граждан, адресованных Администрации города Ржева Тверской области, Губернатору Тверской области, членам Правительства Тверской области"</t>
    </r>
  </si>
  <si>
    <r>
      <rPr>
        <b/>
        <sz val="10"/>
        <rFont val="Times New Roman"/>
        <family val="1"/>
      </rPr>
      <t>Показатель 1</t>
    </r>
    <r>
      <rPr>
        <sz val="10"/>
        <rFont val="Times New Roman"/>
        <family val="1"/>
      </rPr>
      <t xml:space="preserve"> "Доля поступивших обращений граждан, ответ на которые отправлен в срок"</t>
    </r>
  </si>
  <si>
    <r>
      <rPr>
        <b/>
        <sz val="10"/>
        <rFont val="Times New Roman"/>
        <family val="1"/>
      </rPr>
      <t xml:space="preserve">Показатель 2 </t>
    </r>
    <r>
      <rPr>
        <sz val="10"/>
        <rFont val="Times New Roman"/>
        <family val="1"/>
      </rPr>
      <t>"Средний срок ответа на обращения граждан"</t>
    </r>
  </si>
  <si>
    <r>
      <rPr>
        <b/>
        <i/>
        <sz val="10"/>
        <rFont val="Times New Roman"/>
        <family val="1"/>
      </rPr>
      <t xml:space="preserve">Административное мероприятие 2.009 </t>
    </r>
    <r>
      <rPr>
        <i/>
        <sz val="10"/>
        <rFont val="Times New Roman"/>
        <family val="1"/>
      </rPr>
      <t>"Проведение семинаров, круглых столов и иных обучающих мероприятий с некоммерческими организациями города Ржева Тверской области"</t>
    </r>
  </si>
  <si>
    <r>
      <rPr>
        <b/>
        <sz val="10"/>
        <rFont val="Times New Roman"/>
        <family val="1"/>
      </rPr>
      <t>Показатель</t>
    </r>
    <r>
      <rPr>
        <sz val="10"/>
        <rFont val="Times New Roman"/>
        <family val="1"/>
      </rPr>
      <t xml:space="preserve"> "Количество проведенных семинаров"</t>
    </r>
  </si>
  <si>
    <r>
      <rPr>
        <b/>
        <i/>
        <sz val="10"/>
        <rFont val="Times New Roman"/>
        <family val="1"/>
      </rPr>
      <t xml:space="preserve">Административное мероприятие 2.010 </t>
    </r>
    <r>
      <rPr>
        <i/>
        <sz val="10"/>
        <rFont val="Times New Roman"/>
        <family val="1"/>
      </rPr>
      <t>"Реализация комплекса общественно-политических мероприятий с целью поддержки общественных инициатив, популяризации гражданских ценностей среди населения города Ржева Тверской области"</t>
    </r>
  </si>
  <si>
    <r>
      <rPr>
        <b/>
        <sz val="10"/>
        <rFont val="Times New Roman"/>
        <family val="1"/>
      </rPr>
      <t xml:space="preserve">Показатель 1 </t>
    </r>
    <r>
      <rPr>
        <sz val="10"/>
        <rFont val="Times New Roman"/>
        <family val="1"/>
      </rPr>
      <t>"Доля проектов нормативных правовых актов главного администратора муниципальной программы, на основе которых подготовлены данные социологических исследований"</t>
    </r>
  </si>
  <si>
    <r>
      <rPr>
        <b/>
        <sz val="10"/>
        <rFont val="Times New Roman"/>
        <family val="1"/>
      </rPr>
      <t>Показатель 2</t>
    </r>
    <r>
      <rPr>
        <sz val="10"/>
        <rFont val="Times New Roman"/>
        <family val="1"/>
      </rPr>
      <t xml:space="preserve"> "Доля показателей оценки деятельности органов местного самоуправления города Ржева Тверской области, мониторинг которых ведется с помощью социологических исследований"</t>
    </r>
  </si>
  <si>
    <r>
      <rPr>
        <b/>
        <sz val="10"/>
        <rFont val="Times New Roman"/>
        <family val="1"/>
      </rPr>
      <t xml:space="preserve">Показатель 3 </t>
    </r>
    <r>
      <rPr>
        <sz val="10"/>
        <rFont val="Times New Roman"/>
        <family val="1"/>
      </rPr>
      <t>"Количество подготовленных аналитических документов и рекомендаций на основе данных мониторинга социологических исследований"</t>
    </r>
  </si>
  <si>
    <r>
      <rPr>
        <b/>
        <i/>
        <sz val="10"/>
        <rFont val="Times New Roman"/>
        <family val="1"/>
      </rPr>
      <t>Административное мероприятие 3.001</t>
    </r>
    <r>
      <rPr>
        <i/>
        <sz val="10"/>
        <rFont val="Times New Roman"/>
        <family val="1"/>
      </rPr>
      <t xml:space="preserve"> "Разработка методологии оценки социального климата в городе Ржеве Тверской области и факторов, влияющих на него"</t>
    </r>
  </si>
  <si>
    <r>
      <rPr>
        <b/>
        <sz val="10"/>
        <rFont val="Times New Roman"/>
        <family val="1"/>
      </rPr>
      <t>Показатель</t>
    </r>
    <r>
      <rPr>
        <sz val="10"/>
        <rFont val="Times New Roman"/>
        <family val="1"/>
      </rPr>
      <t xml:space="preserve"> "Количество разработанных методик"</t>
    </r>
  </si>
  <si>
    <r>
      <t>Административное мероприятие 3.002</t>
    </r>
    <r>
      <rPr>
        <i/>
        <sz val="10"/>
        <rFont val="Times New Roman"/>
        <family val="1"/>
      </rPr>
      <t xml:space="preserve"> "Выработка и направление рекомендаций структурным подразделениям администрации города Ржева Тверской области по итогам анализа оценки удовлетворенности населения города Ржева Тверской области их деятельностью и анализа основной проблематики в городе Ржеве Тверской области"</t>
    </r>
  </si>
  <si>
    <r>
      <rPr>
        <b/>
        <sz val="10"/>
        <rFont val="Times New Roman"/>
        <family val="1"/>
      </rPr>
      <t>Показатель</t>
    </r>
    <r>
      <rPr>
        <sz val="10"/>
        <rFont val="Times New Roman"/>
        <family val="1"/>
      </rPr>
      <t xml:space="preserve"> "Доля направленных рекомендаций"</t>
    </r>
  </si>
  <si>
    <r>
      <rPr>
        <b/>
        <i/>
        <sz val="10"/>
        <rFont val="Times New Roman"/>
        <family val="1"/>
      </rPr>
      <t xml:space="preserve">Административное мероприятие 3.003 </t>
    </r>
    <r>
      <rPr>
        <i/>
        <sz val="10"/>
        <rFont val="Times New Roman"/>
        <family val="1"/>
      </rPr>
      <t>"Проведение обучающих мероприятий с молодыми социологами, повышение профессиональных навыков социологов города Ржева Тверской области"</t>
    </r>
  </si>
  <si>
    <r>
      <rPr>
        <b/>
        <i/>
        <sz val="10"/>
        <rFont val="Times New Roman"/>
        <family val="1"/>
      </rPr>
      <t>Административное мероприятие 3.004</t>
    </r>
    <r>
      <rPr>
        <i/>
        <sz val="10"/>
        <rFont val="Times New Roman"/>
        <family val="1"/>
      </rPr>
      <t xml:space="preserve"> "Проведение комплексных социологических исследований на предмет удовлетворенности населения города Ржева Тверской области деятельностью органов местного самоуправления города Ржева Тверской области"</t>
    </r>
  </si>
  <si>
    <r>
      <rPr>
        <b/>
        <sz val="10"/>
        <rFont val="Times New Roman"/>
        <family val="1"/>
      </rPr>
      <t>Показатель</t>
    </r>
    <r>
      <rPr>
        <sz val="10"/>
        <rFont val="Times New Roman"/>
        <family val="1"/>
      </rPr>
      <t xml:space="preserve"> "Количество проведенных исследований"</t>
    </r>
  </si>
  <si>
    <r>
      <rPr>
        <b/>
        <sz val="10"/>
        <rFont val="Times New Roman"/>
        <family val="1"/>
      </rPr>
      <t xml:space="preserve">Показатель </t>
    </r>
    <r>
      <rPr>
        <sz val="10"/>
        <rFont val="Times New Roman"/>
        <family val="1"/>
      </rPr>
      <t>"Количество проведенных международных обменов"</t>
    </r>
  </si>
  <si>
    <r>
      <rPr>
        <b/>
        <i/>
        <sz val="10"/>
        <rFont val="Times New Roman"/>
        <family val="1"/>
      </rPr>
      <t>Мероприятие 1.001</t>
    </r>
    <r>
      <rPr>
        <i/>
        <sz val="10"/>
        <rFont val="Times New Roman"/>
        <family val="1"/>
      </rPr>
      <t xml:space="preserve"> "Сотрудничество с делегациями из городов - побратимов города Ржева Тверской области"</t>
    </r>
  </si>
  <si>
    <r>
      <rPr>
        <b/>
        <sz val="10"/>
        <rFont val="Times New Roman"/>
        <family val="1"/>
      </rPr>
      <t xml:space="preserve">Показатель </t>
    </r>
    <r>
      <rPr>
        <sz val="10"/>
        <rFont val="Times New Roman"/>
        <family val="1"/>
      </rPr>
      <t>"Количество проведенных мероприятий с участием Администрации города Ржева Тверской области"</t>
    </r>
  </si>
  <si>
    <r>
      <rPr>
        <b/>
        <i/>
        <sz val="10"/>
        <rFont val="Times New Roman"/>
        <family val="1"/>
      </rPr>
      <t xml:space="preserve">Административное мероприятие 1.002 </t>
    </r>
    <r>
      <rPr>
        <i/>
        <sz val="10"/>
        <rFont val="Times New Roman"/>
        <family val="1"/>
      </rPr>
      <t>"Прием творческих, культурных, спортивных, детских делегаций из городов-побратимов"</t>
    </r>
  </si>
  <si>
    <r>
      <rPr>
        <b/>
        <sz val="10"/>
        <rFont val="Times New Roman"/>
        <family val="1"/>
      </rPr>
      <t>Показатель</t>
    </r>
    <r>
      <rPr>
        <sz val="10"/>
        <rFont val="Times New Roman"/>
        <family val="1"/>
      </rPr>
      <t xml:space="preserve"> "Количество принятых творческих, культурных, спортивных, детских делегаций из городов-побратимов"</t>
    </r>
  </si>
  <si>
    <r>
      <rPr>
        <b/>
        <i/>
        <sz val="10"/>
        <rFont val="Times New Roman"/>
        <family val="1"/>
      </rPr>
      <t xml:space="preserve">Административное мероприятие 2.001 </t>
    </r>
    <r>
      <rPr>
        <i/>
        <sz val="10"/>
        <rFont val="Times New Roman"/>
        <family val="1"/>
      </rPr>
      <t>"Проведение презентаций города Ржева Тверской области на международных мероприятиях в России и за ее пределами"</t>
    </r>
  </si>
  <si>
    <r>
      <rPr>
        <b/>
        <sz val="10"/>
        <rFont val="Times New Roman"/>
        <family val="1"/>
      </rPr>
      <t>Показатель</t>
    </r>
    <r>
      <rPr>
        <sz val="10"/>
        <rFont val="Times New Roman"/>
        <family val="1"/>
      </rPr>
      <t xml:space="preserve"> "Количество проведенных презентаций"</t>
    </r>
  </si>
  <si>
    <r>
      <rPr>
        <b/>
        <i/>
        <sz val="10"/>
        <rFont val="Times New Roman"/>
        <family val="1"/>
      </rPr>
      <t xml:space="preserve">Административное мероприятие 2.002 </t>
    </r>
    <r>
      <rPr>
        <i/>
        <sz val="10"/>
        <rFont val="Times New Roman"/>
        <family val="1"/>
      </rPr>
      <t>"Организация рекламной кампании для продвижения туристических возможностей города Ржева"</t>
    </r>
  </si>
  <si>
    <r>
      <rPr>
        <b/>
        <sz val="10"/>
        <rFont val="Times New Roman"/>
        <family val="1"/>
      </rPr>
      <t>Показатель</t>
    </r>
    <r>
      <rPr>
        <sz val="10"/>
        <rFont val="Times New Roman"/>
        <family val="1"/>
      </rPr>
      <t xml:space="preserve"> "Количество проведенных рекламных кампаний"</t>
    </r>
  </si>
  <si>
    <r>
      <rPr>
        <b/>
        <sz val="10"/>
        <rFont val="Times New Roman"/>
        <family val="1"/>
      </rPr>
      <t>Показатель</t>
    </r>
    <r>
      <rPr>
        <sz val="10"/>
        <rFont val="Times New Roman"/>
        <family val="1"/>
      </rPr>
      <t xml:space="preserve"> "Доля проведенных мероприятий от количества запланированных мероприятий"</t>
    </r>
  </si>
  <si>
    <r>
      <rPr>
        <b/>
        <i/>
        <sz val="10"/>
        <rFont val="Times New Roman"/>
        <family val="1"/>
      </rPr>
      <t xml:space="preserve">Мероприятие 1.001 </t>
    </r>
    <r>
      <rPr>
        <i/>
        <sz val="10"/>
        <rFont val="Times New Roman"/>
        <family val="1"/>
      </rPr>
      <t>"Издание открыток, посвященных 800-летию города Ржева, краеведческих книг и другой литературы"</t>
    </r>
  </si>
  <si>
    <r>
      <rPr>
        <b/>
        <sz val="10"/>
        <rFont val="Times New Roman"/>
        <family val="1"/>
      </rPr>
      <t xml:space="preserve">Показатель  </t>
    </r>
    <r>
      <rPr>
        <sz val="10"/>
        <rFont val="Times New Roman"/>
        <family val="1"/>
      </rPr>
      <t>"Доля изготовленной печатной продукции"</t>
    </r>
  </si>
  <si>
    <r>
      <rPr>
        <b/>
        <i/>
        <sz val="10"/>
        <rFont val="Times New Roman"/>
        <family val="1"/>
      </rPr>
      <t xml:space="preserve">Мероприятие 1.002 </t>
    </r>
    <r>
      <rPr>
        <i/>
        <sz val="10"/>
        <rFont val="Times New Roman"/>
        <family val="1"/>
      </rPr>
      <t>"Изготовление школьных принадлежностей, посвященных 800-летию основания города Ржева"</t>
    </r>
  </si>
  <si>
    <r>
      <rPr>
        <b/>
        <sz val="10"/>
        <rFont val="Times New Roman"/>
        <family val="1"/>
      </rPr>
      <t xml:space="preserve">Показатель </t>
    </r>
    <r>
      <rPr>
        <sz val="10"/>
        <rFont val="Times New Roman"/>
        <family val="1"/>
      </rPr>
      <t>"Доля изготовленной печатной продукции"</t>
    </r>
  </si>
  <si>
    <r>
      <rPr>
        <b/>
        <i/>
        <sz val="10"/>
        <rFont val="Times New Roman"/>
        <family val="1"/>
      </rPr>
      <t>Мероприятие 1.003</t>
    </r>
    <r>
      <rPr>
        <i/>
        <sz val="10"/>
        <rFont val="Times New Roman"/>
        <family val="1"/>
      </rPr>
      <t xml:space="preserve"> "Реконструкция берегоукрепительных сооружений и набережных реки Волги  г.Ржев, Тверской области"</t>
    </r>
  </si>
  <si>
    <r>
      <rPr>
        <b/>
        <sz val="10"/>
        <rFont val="Times New Roman"/>
        <family val="1"/>
      </rPr>
      <t>Показатель</t>
    </r>
    <r>
      <rPr>
        <sz val="10"/>
        <rFont val="Times New Roman"/>
        <family val="1"/>
      </rPr>
      <t xml:space="preserve"> "Доля выполненных работ от ежегодно запланированного объема работ"</t>
    </r>
  </si>
  <si>
    <r>
      <rPr>
        <b/>
        <i/>
        <sz val="10"/>
        <rFont val="Times New Roman"/>
        <family val="1"/>
      </rPr>
      <t xml:space="preserve">Мероприятие 1.004 </t>
    </r>
    <r>
      <rPr>
        <i/>
        <sz val="10"/>
        <rFont val="Times New Roman"/>
        <family val="1"/>
      </rPr>
      <t>"Реконструкция сетей водоснабжения г.Ржев Тверской области"</t>
    </r>
  </si>
  <si>
    <r>
      <rPr>
        <b/>
        <sz val="10"/>
        <rFont val="Times New Roman"/>
        <family val="1"/>
      </rPr>
      <t>Показатель</t>
    </r>
    <r>
      <rPr>
        <sz val="10"/>
        <rFont val="Times New Roman"/>
        <family val="1"/>
      </rPr>
      <t xml:space="preserve"> " Доля выполненных работ от ежегодно запланированного объема работ"</t>
    </r>
  </si>
  <si>
    <r>
      <rPr>
        <b/>
        <i/>
        <sz val="10"/>
        <rFont val="Times New Roman"/>
        <family val="1"/>
      </rPr>
      <t>Мероприятие 1.005</t>
    </r>
    <r>
      <rPr>
        <i/>
        <sz val="10"/>
        <rFont val="Times New Roman"/>
        <family val="1"/>
      </rPr>
      <t xml:space="preserve"> "Капитальный ремонт мостов г.Ржев Тверской области"</t>
    </r>
  </si>
  <si>
    <r>
      <rPr>
        <b/>
        <i/>
        <sz val="10"/>
        <rFont val="Times New Roman"/>
        <family val="1"/>
      </rPr>
      <t>Мероприятие 1.006</t>
    </r>
    <r>
      <rPr>
        <i/>
        <sz val="10"/>
        <rFont val="Times New Roman"/>
        <family val="1"/>
      </rPr>
      <t xml:space="preserve"> "Капитальный ремонт фасадов и кровель зданий, расположенных в местах проведения праздничных мероприятий и по пути следования официальных делегаций г.Ржев Тверской области"</t>
    </r>
  </si>
  <si>
    <r>
      <rPr>
        <b/>
        <i/>
        <sz val="10"/>
        <rFont val="Times New Roman"/>
        <family val="1"/>
      </rPr>
      <t xml:space="preserve">Мероприятие 1.007 </t>
    </r>
    <r>
      <rPr>
        <i/>
        <sz val="10"/>
        <rFont val="Times New Roman"/>
        <family val="1"/>
      </rPr>
      <t>"Реконструкция площади Революции г.Ржев Тверской области"</t>
    </r>
  </si>
  <si>
    <r>
      <rPr>
        <b/>
        <i/>
        <sz val="10"/>
        <rFont val="Times New Roman"/>
        <family val="1"/>
      </rPr>
      <t xml:space="preserve">Мероприятие 1.008 </t>
    </r>
    <r>
      <rPr>
        <i/>
        <sz val="10"/>
        <rFont val="Times New Roman"/>
        <family val="1"/>
      </rPr>
      <t>"Реконструкция Обелиска воинам Великой Отечественной войны 1941-1945 годов г.Ржев Тверской области"</t>
    </r>
  </si>
  <si>
    <r>
      <rPr>
        <b/>
        <i/>
        <sz val="10"/>
        <rFont val="Times New Roman"/>
        <family val="1"/>
      </rPr>
      <t xml:space="preserve">Мероприятие 1.009 </t>
    </r>
    <r>
      <rPr>
        <i/>
        <sz val="10"/>
        <rFont val="Times New Roman"/>
        <family val="1"/>
      </rPr>
      <t>"Реконструкция мемориала советским войнам Великой Отечественной войны 1941-1945 годов г.Ржев Тверской области"</t>
    </r>
  </si>
  <si>
    <r>
      <rPr>
        <b/>
        <i/>
        <sz val="10"/>
        <rFont val="Times New Roman"/>
        <family val="1"/>
      </rPr>
      <t xml:space="preserve">Мероприятие 1.010 </t>
    </r>
    <r>
      <rPr>
        <i/>
        <sz val="10"/>
        <rFont val="Times New Roman"/>
        <family val="1"/>
      </rPr>
      <t>"Реконструкция здания муниципального унитарного предприятия "Комбинат коммунальных предприятий"  г.Ржев Тверской области"</t>
    </r>
  </si>
  <si>
    <r>
      <rPr>
        <b/>
        <i/>
        <sz val="10"/>
        <rFont val="Times New Roman"/>
        <family val="1"/>
      </rPr>
      <t xml:space="preserve">Мероприятие 1.011 </t>
    </r>
    <r>
      <rPr>
        <i/>
        <sz val="10"/>
        <rFont val="Times New Roman"/>
        <family val="1"/>
      </rPr>
      <t>"Реконструкция Советской площади с благоустройством парковой зоны г.Ржев Тверской области"</t>
    </r>
  </si>
  <si>
    <r>
      <rPr>
        <b/>
        <i/>
        <sz val="10"/>
        <rFont val="Times New Roman"/>
        <family val="1"/>
      </rPr>
      <t xml:space="preserve">Мероприятие 1.012 </t>
    </r>
    <r>
      <rPr>
        <i/>
        <sz val="10"/>
        <rFont val="Times New Roman"/>
        <family val="1"/>
      </rPr>
      <t>"Реконструкция здания муниципального учреждения культуры "Городской дом культуры" г.Ржев Тверской области"</t>
    </r>
  </si>
  <si>
    <r>
      <rPr>
        <b/>
        <sz val="10"/>
        <rFont val="Times New Roman"/>
        <family val="1"/>
      </rPr>
      <t>Показатель</t>
    </r>
    <r>
      <rPr>
        <sz val="10"/>
        <rFont val="Times New Roman"/>
        <family val="1"/>
      </rPr>
      <t xml:space="preserve">  "Доля выполненных работ от ежегодно запланированного объема работ"</t>
    </r>
  </si>
  <si>
    <r>
      <rPr>
        <b/>
        <i/>
        <sz val="10"/>
        <rFont val="Times New Roman"/>
        <family val="1"/>
      </rPr>
      <t xml:space="preserve">Мероприятие 1.013 </t>
    </r>
    <r>
      <rPr>
        <i/>
        <sz val="10"/>
        <rFont val="Times New Roman"/>
        <family val="1"/>
      </rPr>
      <t>"Капитальный ремонт дошкольных учреждений и учреждений дошкольного образования г.Ржев Тверской области"</t>
    </r>
  </si>
  <si>
    <r>
      <rPr>
        <b/>
        <i/>
        <sz val="10"/>
        <rFont val="Times New Roman"/>
        <family val="1"/>
      </rPr>
      <t xml:space="preserve">Мероприятие 1.014 </t>
    </r>
    <r>
      <rPr>
        <i/>
        <sz val="10"/>
        <rFont val="Times New Roman"/>
        <family val="1"/>
      </rPr>
      <t>"Капитальный ремонт школ г.Ржев Тверской области"</t>
    </r>
  </si>
  <si>
    <r>
      <rPr>
        <b/>
        <sz val="10"/>
        <rFont val="Times New Roman"/>
        <family val="1"/>
      </rPr>
      <t>Показатель</t>
    </r>
    <r>
      <rPr>
        <sz val="10"/>
        <rFont val="Times New Roman"/>
        <family val="1"/>
      </rPr>
      <t>"Доля выполненных работ от ежегодно запланированного объема работ"</t>
    </r>
  </si>
  <si>
    <r>
      <rPr>
        <b/>
        <i/>
        <sz val="10"/>
        <rFont val="Times New Roman"/>
        <family val="1"/>
      </rPr>
      <t xml:space="preserve">Мероприятие 1.015 </t>
    </r>
    <r>
      <rPr>
        <i/>
        <sz val="10"/>
        <rFont val="Times New Roman"/>
        <family val="1"/>
      </rPr>
      <t>"Реализация мероприятий, связанных с подготовкой и проведением празднования 800-летия основания города Ржева за счет средств областного бюджета (дошкольное образование)"</t>
    </r>
  </si>
  <si>
    <r>
      <rPr>
        <b/>
        <sz val="10"/>
        <rFont val="Times New Roman"/>
        <family val="1"/>
      </rPr>
      <t>Показатель</t>
    </r>
    <r>
      <rPr>
        <sz val="10"/>
        <rFont val="Times New Roman"/>
        <family val="1"/>
      </rPr>
      <t xml:space="preserve"> "Доля выполненных работ от ежегодно запланированного объема работ" </t>
    </r>
  </si>
  <si>
    <r>
      <rPr>
        <b/>
        <i/>
        <sz val="10"/>
        <rFont val="Times New Roman"/>
        <family val="1"/>
      </rPr>
      <t xml:space="preserve">Мероприятие 1.016 </t>
    </r>
    <r>
      <rPr>
        <i/>
        <sz val="10"/>
        <rFont val="Times New Roman"/>
        <family val="1"/>
      </rPr>
      <t>"Реализация мероприятий, связанных с подготовкой и проведением празднования 800-летия основания города Ржева за счет средств областного бюджета (общее образование)"</t>
    </r>
  </si>
  <si>
    <r>
      <rPr>
        <b/>
        <i/>
        <sz val="10"/>
        <rFont val="Times New Roman"/>
        <family val="1"/>
      </rPr>
      <t xml:space="preserve">Мероприятие 1.017 </t>
    </r>
    <r>
      <rPr>
        <i/>
        <sz val="10"/>
        <rFont val="Times New Roman"/>
        <family val="1"/>
      </rPr>
      <t>"Проведение праздничных мероприятий, посвященных 800-летию основания города Ржева"</t>
    </r>
  </si>
  <si>
    <r>
      <rPr>
        <b/>
        <i/>
        <sz val="10"/>
        <rFont val="Times New Roman"/>
        <family val="1"/>
      </rPr>
      <t xml:space="preserve">Мероприятие 1.018 </t>
    </r>
    <r>
      <rPr>
        <i/>
        <sz val="10"/>
        <rFont val="Times New Roman"/>
        <family val="1"/>
      </rPr>
      <t>"Проведение праздничных мероприятий, связанных с 70-летием Победы в Великой Отечественной войне 1941-1945 годов"</t>
    </r>
  </si>
  <si>
    <r>
      <rPr>
        <b/>
        <sz val="10"/>
        <rFont val="Times New Roman"/>
        <family val="1"/>
      </rPr>
      <t xml:space="preserve">Показатель </t>
    </r>
    <r>
      <rPr>
        <sz val="10"/>
        <rFont val="Times New Roman"/>
        <family val="1"/>
      </rPr>
      <t>"Доля проведенных мероприятий от количества запланированных мероприятий"</t>
    </r>
  </si>
  <si>
    <r>
      <rPr>
        <b/>
        <i/>
        <sz val="10"/>
        <rFont val="Times New Roman"/>
        <family val="1"/>
      </rPr>
      <t>Мероприятие 1.019</t>
    </r>
    <r>
      <rPr>
        <i/>
        <sz val="10"/>
        <rFont val="Times New Roman"/>
        <family val="1"/>
      </rPr>
      <t xml:space="preserve"> "Изготовление сувенирной продукции, посвященной  800-летию основания города Ржева"</t>
    </r>
  </si>
  <si>
    <r>
      <rPr>
        <b/>
        <sz val="10"/>
        <rFont val="Times New Roman"/>
        <family val="1"/>
      </rPr>
      <t>Показатель</t>
    </r>
    <r>
      <rPr>
        <sz val="10"/>
        <rFont val="Times New Roman"/>
        <family val="1"/>
      </rPr>
      <t xml:space="preserve"> "Доля изготовленной печатной продукции"</t>
    </r>
  </si>
  <si>
    <r>
      <rPr>
        <b/>
        <i/>
        <sz val="10"/>
        <rFont val="Times New Roman"/>
        <family val="1"/>
      </rPr>
      <t xml:space="preserve">Мероприятие 1.020 </t>
    </r>
    <r>
      <rPr>
        <i/>
        <sz val="10"/>
        <rFont val="Times New Roman"/>
        <family val="1"/>
      </rPr>
      <t>"Ремонт объектов муниципальной собственности"</t>
    </r>
  </si>
  <si>
    <r>
      <rPr>
        <b/>
        <sz val="10"/>
        <rFont val="Times New Roman"/>
        <family val="1"/>
      </rPr>
      <t>Показатель</t>
    </r>
    <r>
      <rPr>
        <sz val="10"/>
        <rFont val="Times New Roman"/>
        <family val="1"/>
      </rPr>
      <t xml:space="preserve"> "Доля выполненных работ от запланированного объема работ" </t>
    </r>
  </si>
  <si>
    <r>
      <rPr>
        <b/>
        <i/>
        <sz val="10"/>
        <rFont val="Times New Roman"/>
        <family val="1"/>
      </rPr>
      <t xml:space="preserve">Мероприятие 1.021 </t>
    </r>
    <r>
      <rPr>
        <i/>
        <sz val="10"/>
        <rFont val="Times New Roman"/>
        <family val="1"/>
      </rPr>
      <t>"Поддержка издательской деятельности"</t>
    </r>
  </si>
  <si>
    <r>
      <rPr>
        <b/>
        <sz val="10"/>
        <rFont val="Times New Roman"/>
        <family val="1"/>
      </rPr>
      <t xml:space="preserve">Показатель </t>
    </r>
    <r>
      <rPr>
        <sz val="10"/>
        <rFont val="Times New Roman"/>
        <family val="1"/>
      </rPr>
      <t xml:space="preserve">"Доля выполненных работ от запланированного объема работ" </t>
    </r>
  </si>
  <si>
    <r>
      <rPr>
        <b/>
        <sz val="10"/>
        <rFont val="Times New Roman"/>
        <family val="1"/>
      </rPr>
      <t>Показатель</t>
    </r>
    <r>
      <rPr>
        <sz val="10"/>
        <rFont val="Times New Roman"/>
        <family val="1"/>
      </rPr>
      <t xml:space="preserve"> "Количество проведенных конкурсов на выделение грантов"</t>
    </r>
  </si>
  <si>
    <r>
      <rPr>
        <b/>
        <i/>
        <sz val="10"/>
        <rFont val="Times New Roman"/>
        <family val="1"/>
      </rPr>
      <t xml:space="preserve">Мероприятие 2.001 </t>
    </r>
    <r>
      <rPr>
        <i/>
        <sz val="10"/>
        <rFont val="Times New Roman"/>
        <family val="1"/>
      </rPr>
      <t>"Поддержка издательской деятельности"</t>
    </r>
  </si>
  <si>
    <r>
      <rPr>
        <b/>
        <sz val="10"/>
        <rFont val="Times New Roman"/>
        <family val="1"/>
      </rPr>
      <t>Показатель</t>
    </r>
    <r>
      <rPr>
        <sz val="10"/>
        <rFont val="Times New Roman"/>
        <family val="1"/>
      </rPr>
      <t xml:space="preserve"> "Количество выделенных грантов"</t>
    </r>
  </si>
  <si>
    <r>
      <rPr>
        <b/>
        <i/>
        <sz val="10"/>
        <rFont val="Times New Roman"/>
        <family val="1"/>
      </rPr>
      <t>Административное мероприятие 2.002</t>
    </r>
    <r>
      <rPr>
        <i/>
        <sz val="10"/>
        <rFont val="Times New Roman"/>
        <family val="1"/>
      </rPr>
      <t xml:space="preserve"> "Публикация информации по выделению грантов на официальном сайте Администрации города Ржева "</t>
    </r>
  </si>
  <si>
    <r>
      <rPr>
        <b/>
        <sz val="10"/>
        <rFont val="Times New Roman"/>
        <family val="1"/>
      </rPr>
      <t>Показатель</t>
    </r>
    <r>
      <rPr>
        <sz val="10"/>
        <rFont val="Times New Roman"/>
        <family val="1"/>
      </rPr>
      <t xml:space="preserve"> "Количество опубликованных материалов по выделению грантов на официальном сайте Администрации города Ржева "</t>
    </r>
  </si>
  <si>
    <r>
      <rPr>
        <b/>
        <sz val="10"/>
        <rFont val="Times New Roman"/>
        <family val="1"/>
      </rPr>
      <t>Показатель</t>
    </r>
    <r>
      <rPr>
        <sz val="10"/>
        <rFont val="Times New Roman"/>
        <family val="1"/>
      </rPr>
      <t xml:space="preserve"> "Количество проведенных встреч, конференций на тему антикоррупционной деятельности"</t>
    </r>
  </si>
  <si>
    <r>
      <rPr>
        <b/>
        <i/>
        <sz val="10"/>
        <rFont val="Times New Roman"/>
        <family val="1"/>
      </rPr>
      <t xml:space="preserve">Мероприятие 1.001 </t>
    </r>
    <r>
      <rPr>
        <i/>
        <sz val="10"/>
        <rFont val="Times New Roman"/>
        <family val="1"/>
      </rPr>
      <t>"Издание и распространение брошюр и буклетов, содержащих антикоррупционную пропаганду и правила поведения в коррупционных ситуациях"</t>
    </r>
  </si>
  <si>
    <r>
      <rPr>
        <b/>
        <sz val="10"/>
        <rFont val="Times New Roman"/>
        <family val="1"/>
      </rPr>
      <t>Показатель</t>
    </r>
    <r>
      <rPr>
        <sz val="10"/>
        <rFont val="Times New Roman"/>
        <family val="1"/>
      </rPr>
      <t xml:space="preserve"> "Количество изданий"</t>
    </r>
  </si>
  <si>
    <r>
      <rPr>
        <b/>
        <i/>
        <sz val="10"/>
        <rFont val="Times New Roman"/>
        <family val="1"/>
      </rPr>
      <t>Административное мероприятие  1.002</t>
    </r>
    <r>
      <rPr>
        <i/>
        <sz val="10"/>
        <rFont val="Times New Roman"/>
        <family val="1"/>
      </rPr>
      <t xml:space="preserve"> "Проведение научно-практических конференций (семинаров, круглых столов) с участием представителей общественных организаций по антикоррупционной тематике, в т.ч. по формированию навыков антикоррупционного поведения"</t>
    </r>
  </si>
  <si>
    <r>
      <rPr>
        <b/>
        <sz val="10"/>
        <rFont val="Times New Roman"/>
        <family val="1"/>
      </rPr>
      <t>Показатель</t>
    </r>
    <r>
      <rPr>
        <sz val="10"/>
        <rFont val="Times New Roman"/>
        <family val="1"/>
      </rPr>
      <t xml:space="preserve"> "Количество привлеченных физических и юридических лиц "</t>
    </r>
  </si>
  <si>
    <r>
      <rPr>
        <b/>
        <i/>
        <sz val="10"/>
        <rFont val="Times New Roman"/>
        <family val="1"/>
      </rPr>
      <t>Административное мероприятие 2.001</t>
    </r>
    <r>
      <rPr>
        <i/>
        <sz val="10"/>
        <rFont val="Times New Roman"/>
        <family val="1"/>
      </rPr>
      <t>"Проведение анализа статистики представленных органами внутренних дел выявленных должностных правонарушений по гл.30 УК РФ "Должностные преступления против государственной власти, интересов государственной службы и службы в органах местного самоуправления" на территории города Ржева"</t>
    </r>
  </si>
  <si>
    <r>
      <rPr>
        <b/>
        <sz val="10"/>
        <rFont val="Times New Roman"/>
        <family val="1"/>
      </rPr>
      <t>Показатель</t>
    </r>
    <r>
      <rPr>
        <sz val="10"/>
        <rFont val="Times New Roman"/>
        <family val="1"/>
      </rPr>
      <t xml:space="preserve"> "Доля проведенных мероприятий от общего объема запланированных"</t>
    </r>
  </si>
  <si>
    <r>
      <rPr>
        <b/>
        <i/>
        <sz val="10"/>
        <rFont val="Times New Roman"/>
        <family val="1"/>
      </rPr>
      <t xml:space="preserve">Административное мероприятие 2.002 </t>
    </r>
    <r>
      <rPr>
        <i/>
        <sz val="10"/>
        <rFont val="Times New Roman"/>
        <family val="1"/>
      </rPr>
      <t>"Проведение мониторинга печатных и электронных СМИ города Ржева Тверской области по публикациям антикоррупционной тематики, по результатам мониторинга подготовка аналитического обзора"</t>
    </r>
  </si>
  <si>
    <r>
      <rPr>
        <b/>
        <sz val="10"/>
        <rFont val="Times New Roman"/>
        <family val="1"/>
      </rPr>
      <t>Показатель</t>
    </r>
    <r>
      <rPr>
        <sz val="10"/>
        <rFont val="Times New Roman"/>
        <family val="1"/>
      </rPr>
      <t xml:space="preserve"> "Доля проведенных мероприятий по мониторингу"</t>
    </r>
  </si>
  <si>
    <r>
      <rPr>
        <b/>
        <sz val="10"/>
        <rFont val="Times New Roman"/>
        <family val="1"/>
      </rPr>
      <t>Показатель</t>
    </r>
    <r>
      <rPr>
        <sz val="10"/>
        <rFont val="Times New Roman"/>
        <family val="1"/>
      </rPr>
      <t xml:space="preserve"> "Доля граждан, получивших государственную услугу в сфере регистрации актов гражданского состояния, от общего числа обратившихся граждан"</t>
    </r>
  </si>
  <si>
    <r>
      <rPr>
        <b/>
        <i/>
        <sz val="10"/>
        <rFont val="Times New Roman"/>
        <family val="1"/>
      </rPr>
      <t xml:space="preserve">Мероприятие 1.001 </t>
    </r>
    <r>
      <rPr>
        <i/>
        <sz val="10"/>
        <rFont val="Times New Roman"/>
        <family val="1"/>
      </rPr>
      <t>"Расходы на государственную регистрацию актов гражданского состояния"</t>
    </r>
  </si>
  <si>
    <r>
      <rPr>
        <b/>
        <sz val="10"/>
        <rFont val="Times New Roman"/>
        <family val="1"/>
      </rPr>
      <t xml:space="preserve">Показатель </t>
    </r>
    <r>
      <rPr>
        <sz val="10"/>
        <rFont val="Times New Roman"/>
        <family val="1"/>
      </rPr>
      <t>"Доля израсходованной субвенции из общего объема выделенной субвенции"</t>
    </r>
  </si>
  <si>
    <r>
      <rPr>
        <b/>
        <i/>
        <sz val="10"/>
        <rFont val="Times New Roman"/>
        <family val="1"/>
      </rPr>
      <t xml:space="preserve">Административное мероприятие 1.002 </t>
    </r>
    <r>
      <rPr>
        <i/>
        <sz val="10"/>
        <rFont val="Times New Roman"/>
        <family val="1"/>
      </rPr>
      <t>"Осуществление юридически значимых действий в сфере государственной регистрации актов гражданского состояния на территории города Ржева Тверской области"</t>
    </r>
  </si>
  <si>
    <r>
      <rPr>
        <b/>
        <sz val="10"/>
        <rFont val="Times New Roman"/>
        <family val="1"/>
      </rPr>
      <t xml:space="preserve">Показатель </t>
    </r>
    <r>
      <rPr>
        <sz val="10"/>
        <rFont val="Times New Roman"/>
        <family val="1"/>
      </rPr>
      <t>"Доля выполненной работы по современной полной государственной регистрации актов гражданского состояния"</t>
    </r>
  </si>
  <si>
    <r>
      <rPr>
        <b/>
        <i/>
        <sz val="10"/>
        <rFont val="Times New Roman"/>
        <family val="1"/>
      </rPr>
      <t xml:space="preserve">Административное мероприятие 1.003 </t>
    </r>
    <r>
      <rPr>
        <i/>
        <sz val="10"/>
        <rFont val="Times New Roman"/>
        <family val="1"/>
      </rPr>
      <t>"Создание и наполнение единого электронного банка данных актов гражданского состояния на территории города Ржева Тверской области"</t>
    </r>
  </si>
  <si>
    <r>
      <rPr>
        <b/>
        <sz val="10"/>
        <rFont val="Times New Roman"/>
        <family val="1"/>
      </rPr>
      <t xml:space="preserve">Показатель </t>
    </r>
    <r>
      <rPr>
        <sz val="10"/>
        <rFont val="Times New Roman"/>
        <family val="1"/>
      </rPr>
      <t>"Доля записей актов гражданского состояния, внесенных в единый электронный банк данных актов гражданского состояния на территории города Ржева Тверской области"</t>
    </r>
  </si>
  <si>
    <r>
      <rPr>
        <b/>
        <sz val="10"/>
        <rFont val="Times New Roman"/>
        <family val="1"/>
      </rPr>
      <t xml:space="preserve">Показатель </t>
    </r>
    <r>
      <rPr>
        <sz val="10"/>
        <rFont val="Times New Roman"/>
        <family val="1"/>
      </rPr>
      <t>"Доля необжалованных решений по административным правонарушениям"</t>
    </r>
  </si>
  <si>
    <r>
      <rPr>
        <b/>
        <i/>
        <sz val="10"/>
        <rFont val="Times New Roman"/>
        <family val="1"/>
      </rPr>
      <t xml:space="preserve">Мероприятие 2.001 </t>
    </r>
    <r>
      <rPr>
        <i/>
        <sz val="10"/>
        <rFont val="Times New Roman"/>
        <family val="1"/>
      </rPr>
      <t>"Расходы на 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r>
  </si>
  <si>
    <r>
      <rPr>
        <b/>
        <sz val="10"/>
        <rFont val="Times New Roman"/>
        <family val="1"/>
      </rPr>
      <t>Показатель</t>
    </r>
    <r>
      <rPr>
        <sz val="10"/>
        <rFont val="Times New Roman"/>
        <family val="1"/>
      </rPr>
      <t xml:space="preserve"> " Доля фактически израсходованных средств из общего объема денежных средств, предусмотренных на содержание административных комиссий"</t>
    </r>
  </si>
  <si>
    <r>
      <rPr>
        <b/>
        <i/>
        <sz val="10"/>
        <rFont val="Times New Roman"/>
        <family val="1"/>
      </rPr>
      <t xml:space="preserve">Административное мероприятие 2.002 </t>
    </r>
    <r>
      <rPr>
        <i/>
        <sz val="10"/>
        <rFont val="Times New Roman"/>
        <family val="1"/>
      </rPr>
      <t>"Рассылка повесток"</t>
    </r>
  </si>
  <si>
    <r>
      <rPr>
        <b/>
        <sz val="10"/>
        <rFont val="Times New Roman"/>
        <family val="1"/>
      </rPr>
      <t>Показатель</t>
    </r>
    <r>
      <rPr>
        <sz val="10"/>
        <rFont val="Times New Roman"/>
        <family val="1"/>
      </rPr>
      <t xml:space="preserve"> "Доля разосланных повесток"</t>
    </r>
  </si>
  <si>
    <r>
      <rPr>
        <b/>
        <sz val="10"/>
        <rFont val="Times New Roman"/>
        <family val="1"/>
      </rPr>
      <t xml:space="preserve">Показатель </t>
    </r>
    <r>
      <rPr>
        <sz val="10"/>
        <rFont val="Times New Roman"/>
        <family val="1"/>
      </rPr>
      <t>"Доля фактически израсходованных средств из общего объема денежных средств, предусмотренных на содержание комиссий по делам несовершеннолетних"</t>
    </r>
  </si>
  <si>
    <r>
      <rPr>
        <b/>
        <i/>
        <sz val="10"/>
        <rFont val="Times New Roman"/>
        <family val="1"/>
      </rPr>
      <t>Мероприятие 3.001</t>
    </r>
    <r>
      <rPr>
        <i/>
        <sz val="10"/>
        <rFont val="Times New Roman"/>
        <family val="1"/>
      </rPr>
      <t xml:space="preserve"> " Расходы на осуществление государственных полномочий по созданию, исполнению полномочий и обеспечению деятельности комиссий по делам несовершеннолетних"</t>
    </r>
  </si>
  <si>
    <r>
      <rPr>
        <b/>
        <sz val="10"/>
        <rFont val="Times New Roman"/>
        <family val="1"/>
      </rPr>
      <t xml:space="preserve">Показатель </t>
    </r>
    <r>
      <rPr>
        <sz val="10"/>
        <rFont val="Times New Roman"/>
        <family val="1"/>
      </rPr>
      <t>"Доля детей, оказавшихся в социально-опасном положении, которым оказывается помощь"</t>
    </r>
  </si>
  <si>
    <r>
      <rPr>
        <b/>
        <i/>
        <sz val="10"/>
        <rFont val="Times New Roman"/>
        <family val="1"/>
      </rPr>
      <t xml:space="preserve">Административное мероприятие 3.002 </t>
    </r>
    <r>
      <rPr>
        <i/>
        <sz val="10"/>
        <rFont val="Times New Roman"/>
        <family val="1"/>
      </rPr>
      <t>"Проведение плановых и внеплановых проверок"</t>
    </r>
  </si>
  <si>
    <r>
      <rPr>
        <b/>
        <sz val="10"/>
        <rFont val="Times New Roman"/>
        <family val="1"/>
      </rPr>
      <t xml:space="preserve">Показатель </t>
    </r>
    <r>
      <rPr>
        <sz val="10"/>
        <rFont val="Times New Roman"/>
        <family val="1"/>
      </rPr>
      <t>"Доля обработки списков кандидатур в присяжные заседатели федеральных судов общей юрисдикции РФ"</t>
    </r>
  </si>
  <si>
    <r>
      <rPr>
        <b/>
        <i/>
        <sz val="10"/>
        <rFont val="Times New Roman"/>
        <family val="1"/>
      </rPr>
      <t xml:space="preserve">Административное мероприятие 4.001 </t>
    </r>
    <r>
      <rPr>
        <i/>
        <sz val="10"/>
        <rFont val="Times New Roman"/>
        <family val="1"/>
      </rPr>
      <t>"Составление списков кандидатов в присяжные заседатели федеральных судов общей юрисдикции РФ"</t>
    </r>
  </si>
  <si>
    <r>
      <rPr>
        <b/>
        <sz val="10"/>
        <rFont val="Times New Roman"/>
        <family val="1"/>
      </rPr>
      <t>Показатель</t>
    </r>
    <r>
      <rPr>
        <sz val="10"/>
        <rFont val="Times New Roman"/>
        <family val="1"/>
      </rPr>
      <t xml:space="preserve"> "Доля направленных уведомлений"</t>
    </r>
  </si>
  <si>
    <r>
      <rPr>
        <b/>
        <i/>
        <sz val="10"/>
        <rFont val="Times New Roman"/>
        <family val="1"/>
      </rPr>
      <t>Мероприятие 4.002</t>
    </r>
    <r>
      <rPr>
        <i/>
        <sz val="10"/>
        <rFont val="Times New Roman"/>
        <family val="1"/>
      </rPr>
      <t xml:space="preserve"> "Расходы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 счет федерального бюджета)"</t>
    </r>
  </si>
  <si>
    <r>
      <rPr>
        <b/>
        <sz val="10"/>
        <rFont val="Times New Roman"/>
        <family val="1"/>
      </rPr>
      <t xml:space="preserve">Показатель </t>
    </r>
    <r>
      <rPr>
        <sz val="10"/>
        <rFont val="Times New Roman"/>
        <family val="1"/>
      </rPr>
      <t>"Доля полученных согласий кандидатов в присяжные заседатели"</t>
    </r>
  </si>
  <si>
    <r>
      <rPr>
        <b/>
        <sz val="10"/>
        <rFont val="Times New Roman"/>
        <family val="1"/>
      </rPr>
      <t>Показатель</t>
    </r>
    <r>
      <rPr>
        <sz val="10"/>
        <rFont val="Times New Roman"/>
        <family val="1"/>
      </rPr>
      <t xml:space="preserve"> "Количество организационных мероприятий по профилактике болезней"</t>
    </r>
  </si>
  <si>
    <r>
      <rPr>
        <b/>
        <i/>
        <sz val="10"/>
        <rFont val="Times New Roman"/>
        <family val="1"/>
      </rPr>
      <t xml:space="preserve">Мероприятие 5.001 </t>
    </r>
    <r>
      <rPr>
        <i/>
        <sz val="10"/>
        <rFont val="Times New Roman"/>
        <family val="1"/>
      </rPr>
      <t>"Расходы на 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защите населения от болезней, общих для человека и животных"</t>
    </r>
  </si>
  <si>
    <r>
      <rPr>
        <b/>
        <sz val="10"/>
        <rFont val="Times New Roman"/>
        <family val="1"/>
      </rPr>
      <t xml:space="preserve">Показатель </t>
    </r>
    <r>
      <rPr>
        <sz val="10"/>
        <rFont val="Times New Roman"/>
        <family val="1"/>
      </rPr>
      <t>"Количество выездов по отлову животных"</t>
    </r>
  </si>
  <si>
    <r>
      <rPr>
        <b/>
        <i/>
        <sz val="10"/>
        <rFont val="Times New Roman"/>
        <family val="1"/>
      </rPr>
      <t xml:space="preserve">Административное  мероприятие 5.002  </t>
    </r>
    <r>
      <rPr>
        <i/>
        <sz val="10"/>
        <rFont val="Times New Roman"/>
        <family val="1"/>
      </rPr>
      <t>"Информирование населения о месте и времени отлова безнадзорных животных, а также об отловленных безнадзорных животных"</t>
    </r>
  </si>
  <si>
    <r>
      <rPr>
        <b/>
        <sz val="10"/>
        <rFont val="Times New Roman"/>
        <family val="1"/>
      </rPr>
      <t xml:space="preserve">Показатель </t>
    </r>
    <r>
      <rPr>
        <sz val="10"/>
        <rFont val="Times New Roman"/>
        <family val="1"/>
      </rPr>
      <t>"Доля информационных сообщений о месте и времени отлова безнадзорных животных, а также об отловленных безнадзорных животных</t>
    </r>
    <r>
      <rPr>
        <b/>
        <sz val="10"/>
        <rFont val="Times New Roman"/>
        <family val="1"/>
      </rPr>
      <t>"</t>
    </r>
  </si>
  <si>
    <r>
      <rPr>
        <b/>
        <sz val="10"/>
        <rFont val="Times New Roman"/>
        <family val="1"/>
      </rPr>
      <t>Показатель</t>
    </r>
    <r>
      <rPr>
        <sz val="10"/>
        <rFont val="Times New Roman"/>
        <family val="1"/>
      </rPr>
      <t xml:space="preserve"> "Количество заключенных договоров найма"</t>
    </r>
  </si>
  <si>
    <r>
      <rPr>
        <b/>
        <i/>
        <sz val="10"/>
        <rFont val="Times New Roman"/>
        <family val="1"/>
      </rPr>
      <t xml:space="preserve">Мероприятие 6.001 </t>
    </r>
    <r>
      <rPr>
        <i/>
        <sz val="10"/>
        <rFont val="Times New Roman"/>
        <family val="1"/>
      </rPr>
      <t>"Расходы на обеспечение предоставления жилых помещений  детям-сиротам, детям, оставшимся без попечения родителей, лиц из их числа по договорам найма специализированных жилых помещений (федеральный бюджет)"</t>
    </r>
  </si>
  <si>
    <r>
      <rPr>
        <b/>
        <sz val="10"/>
        <rFont val="Times New Roman"/>
        <family val="1"/>
      </rPr>
      <t>Показатель</t>
    </r>
    <r>
      <rPr>
        <sz val="10"/>
        <rFont val="Times New Roman"/>
        <family val="1"/>
      </rPr>
      <t xml:space="preserve"> "Количество приобретенных квартир"</t>
    </r>
  </si>
  <si>
    <r>
      <rPr>
        <b/>
        <i/>
        <sz val="10"/>
        <rFont val="Times New Roman"/>
        <family val="1"/>
      </rPr>
      <t xml:space="preserve">Мероприятие 6.002 </t>
    </r>
    <r>
      <rPr>
        <i/>
        <sz val="10"/>
        <rFont val="Times New Roman"/>
        <family val="1"/>
      </rPr>
      <t xml:space="preserve"> "Расходы на обеспечение предоставления жилых помещений  детям-сиротам, детям, оставшимся без попечения родителей, лицам из их числа по договорам найма специализированных жилых помещений за счет средств областного бюджета"</t>
    </r>
  </si>
  <si>
    <r>
      <rPr>
        <b/>
        <sz val="10"/>
        <rFont val="Times New Roman"/>
        <family val="1"/>
      </rPr>
      <t xml:space="preserve">Показатель </t>
    </r>
    <r>
      <rPr>
        <sz val="10"/>
        <rFont val="Times New Roman"/>
        <family val="1"/>
      </rPr>
      <t>"Доля фактически израсходованных средств из общего объема денежных средств, предусмотренных на создание системы обращения с отходами на территории города Ржева Тверской области"</t>
    </r>
  </si>
  <si>
    <r>
      <rPr>
        <b/>
        <i/>
        <sz val="10"/>
        <rFont val="Times New Roman"/>
        <family val="1"/>
      </rPr>
      <t xml:space="preserve">Мероприятие 7.001 </t>
    </r>
    <r>
      <rPr>
        <i/>
        <sz val="10"/>
        <rFont val="Times New Roman"/>
        <family val="1"/>
      </rPr>
      <t>"Расходы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(областной бюджет)"</t>
    </r>
  </si>
  <si>
    <r>
      <rPr>
        <b/>
        <sz val="10"/>
        <rFont val="Times New Roman"/>
        <family val="1"/>
      </rPr>
      <t xml:space="preserve">Показатель </t>
    </r>
    <r>
      <rPr>
        <sz val="10"/>
        <rFont val="Times New Roman"/>
        <family val="1"/>
      </rPr>
      <t xml:space="preserve"> «Доля мероприятий, по которым осуществлялось финансирование, в общем объеме мероприятий»</t>
    </r>
  </si>
  <si>
    <r>
      <rPr>
        <b/>
        <i/>
        <sz val="10"/>
        <rFont val="Times New Roman"/>
        <family val="1"/>
      </rPr>
      <t xml:space="preserve">Административное  мероприятие 7.002  </t>
    </r>
    <r>
      <rPr>
        <i/>
        <sz val="10"/>
        <rFont val="Times New Roman"/>
        <family val="1"/>
      </rPr>
      <t>"Разработка нормативно-правовых актов для создания  системы обращения с отходами на территории города Ржева Тверской области"</t>
    </r>
  </si>
  <si>
    <r>
      <rPr>
        <b/>
        <sz val="10"/>
        <rFont val="Times New Roman"/>
        <family val="1"/>
      </rPr>
      <t xml:space="preserve">Показатель </t>
    </r>
    <r>
      <rPr>
        <sz val="10"/>
        <rFont val="Times New Roman"/>
        <family val="1"/>
      </rPr>
      <t xml:space="preserve"> «Доля разработанных и принятых нормативно-правовых актов, необходимых для реализации мероприятия»</t>
    </r>
  </si>
  <si>
    <r>
      <rPr>
        <b/>
        <sz val="10"/>
        <rFont val="Times New Roman"/>
        <family val="1"/>
      </rPr>
      <t xml:space="preserve">Показатель 1 </t>
    </r>
    <r>
      <rPr>
        <sz val="10"/>
        <rFont val="Times New Roman"/>
        <family val="1"/>
      </rPr>
      <t>"Численность муниципальных служащих в Администрации города Ржева Тверской области"</t>
    </r>
  </si>
  <si>
    <r>
      <rPr>
        <b/>
        <sz val="10"/>
        <rFont val="Times New Roman"/>
        <family val="1"/>
      </rPr>
      <t>Показатель 2</t>
    </r>
    <r>
      <rPr>
        <sz val="10"/>
        <rFont val="Times New Roman"/>
        <family val="1"/>
      </rPr>
      <t xml:space="preserve"> "Доля муниципальных служащих, которые повысили свой профессиональный уровень в течение года"</t>
    </r>
  </si>
  <si>
    <r>
      <rPr>
        <b/>
        <sz val="10"/>
        <rFont val="Times New Roman"/>
        <family val="1"/>
      </rPr>
      <t>Показатель 3</t>
    </r>
    <r>
      <rPr>
        <sz val="10"/>
        <rFont val="Times New Roman"/>
        <family val="1"/>
      </rPr>
      <t xml:space="preserve"> "Процент выполнения индивидуальных планов развития муниципальных служащих"</t>
    </r>
  </si>
  <si>
    <r>
      <rPr>
        <b/>
        <i/>
        <sz val="10"/>
        <rFont val="Times New Roman"/>
        <family val="1"/>
      </rPr>
      <t xml:space="preserve">Административное мероприятие 1.001 </t>
    </r>
    <r>
      <rPr>
        <i/>
        <sz val="10"/>
        <rFont val="Times New Roman"/>
        <family val="1"/>
      </rPr>
      <t>"Своевременное замещение должностей муниципальной службы в городе Ржеве Тверской области"</t>
    </r>
  </si>
  <si>
    <r>
      <rPr>
        <b/>
        <sz val="10"/>
        <rFont val="Times New Roman"/>
        <family val="1"/>
      </rPr>
      <t>Показатель</t>
    </r>
    <r>
      <rPr>
        <sz val="10"/>
        <rFont val="Times New Roman"/>
        <family val="1"/>
      </rPr>
      <t xml:space="preserve"> "Доля замещенных должностей муниципальной службы в городе Ржеве Тверской области"</t>
    </r>
  </si>
  <si>
    <r>
      <rPr>
        <b/>
        <i/>
        <sz val="10"/>
        <rFont val="Times New Roman"/>
        <family val="1"/>
      </rPr>
      <t xml:space="preserve">Административное мероприятие 1.002 </t>
    </r>
    <r>
      <rPr>
        <i/>
        <sz val="10"/>
        <rFont val="Times New Roman"/>
        <family val="1"/>
      </rPr>
      <t>"Обучение муниципальных служащих, впервые принятых на муниципальную службу в городе Ржеве Тверской области"</t>
    </r>
  </si>
  <si>
    <r>
      <rPr>
        <b/>
        <sz val="10"/>
        <rFont val="Times New Roman"/>
        <family val="1"/>
      </rPr>
      <t xml:space="preserve">Показатель </t>
    </r>
    <r>
      <rPr>
        <sz val="10"/>
        <rFont val="Times New Roman"/>
        <family val="1"/>
      </rPr>
      <t>"Количество муниципальных служащих, впервые принятых на муниципальную службу в городе Ржеве Тверской области и прошедших обучение"</t>
    </r>
  </si>
  <si>
    <r>
      <rPr>
        <b/>
        <i/>
        <sz val="10"/>
        <rFont val="Times New Roman"/>
        <family val="1"/>
      </rPr>
      <t xml:space="preserve">Административное мероприятие  1.003 </t>
    </r>
    <r>
      <rPr>
        <i/>
        <sz val="10"/>
        <rFont val="Times New Roman"/>
        <family val="1"/>
      </rPr>
      <t>"Методическое сопровождение организации профессионального развития муниципальных служащих"</t>
    </r>
  </si>
  <si>
    <r>
      <rPr>
        <b/>
        <sz val="10"/>
        <rFont val="Times New Roman"/>
        <family val="1"/>
      </rPr>
      <t>Показатель</t>
    </r>
    <r>
      <rPr>
        <sz val="10"/>
        <rFont val="Times New Roman"/>
        <family val="1"/>
      </rPr>
      <t xml:space="preserve"> "Доля муниципальных служащих,  которым в течение года оказаны консультационные услуги по вопросам профессионального развития"</t>
    </r>
  </si>
  <si>
    <r>
      <rPr>
        <b/>
        <i/>
        <sz val="10"/>
        <rFont val="Times New Roman"/>
        <family val="1"/>
      </rPr>
      <t>Административное мероприятие 1.004</t>
    </r>
    <r>
      <rPr>
        <i/>
        <sz val="10"/>
        <rFont val="Times New Roman"/>
        <family val="1"/>
      </rPr>
      <t xml:space="preserve"> "Профессиональная переподготовка и повышение квалификации муниципальных служащих"</t>
    </r>
  </si>
  <si>
    <r>
      <rPr>
        <b/>
        <sz val="10"/>
        <rFont val="Times New Roman"/>
        <family val="1"/>
      </rPr>
      <t>Показатель</t>
    </r>
    <r>
      <rPr>
        <sz val="10"/>
        <rFont val="Times New Roman"/>
        <family val="1"/>
      </rPr>
      <t xml:space="preserve"> "Количество муниципальных служащих, прошедших курсы переподготовки и повышения квалификации"</t>
    </r>
  </si>
  <si>
    <r>
      <rPr>
        <b/>
        <sz val="10"/>
        <rFont val="Times New Roman"/>
        <family val="1"/>
      </rPr>
      <t>Показатель</t>
    </r>
    <r>
      <rPr>
        <sz val="10"/>
        <rFont val="Times New Roman"/>
        <family val="1"/>
      </rPr>
      <t xml:space="preserve"> "Количество построенных объектов инфраструктуры города"</t>
    </r>
  </si>
  <si>
    <r>
      <rPr>
        <b/>
        <i/>
        <sz val="10"/>
        <rFont val="Times New Roman"/>
        <family val="1"/>
      </rPr>
      <t>Административное мероприятие 3.001</t>
    </r>
    <r>
      <rPr>
        <i/>
        <sz val="10"/>
        <rFont val="Times New Roman"/>
        <family val="1"/>
      </rPr>
      <t xml:space="preserve"> "Разработка и принятие нормативно-правовых актов , необходимых для реализации в сфере строительства" </t>
    </r>
  </si>
  <si>
    <r>
      <rPr>
        <b/>
        <sz val="10"/>
        <rFont val="Times New Roman"/>
        <family val="1"/>
      </rPr>
      <t>Показатель</t>
    </r>
    <r>
      <rPr>
        <sz val="10"/>
        <rFont val="Times New Roman"/>
        <family val="1"/>
      </rPr>
      <t xml:space="preserve"> "Доля разработанных и принятых нормативно -правовых актов , необходимых для реализации в сфере строительства"</t>
    </r>
  </si>
  <si>
    <r>
      <rPr>
        <b/>
        <i/>
        <sz val="10"/>
        <rFont val="Times New Roman"/>
        <family val="1"/>
      </rPr>
      <t xml:space="preserve"> Мероприятие 3.002 </t>
    </r>
    <r>
      <rPr>
        <i/>
        <sz val="10"/>
        <rFont val="Times New Roman"/>
        <family val="1"/>
      </rPr>
      <t>"Пристройка к спальному корпусу в МУ ДОД ДЗООЦ "Зарница"</t>
    </r>
  </si>
  <si>
    <r>
      <rPr>
        <b/>
        <sz val="10"/>
        <rFont val="Times New Roman"/>
        <family val="1"/>
      </rPr>
      <t>Показатель</t>
    </r>
    <r>
      <rPr>
        <sz val="10"/>
        <rFont val="Times New Roman"/>
        <family val="1"/>
      </rPr>
      <t xml:space="preserve"> "Доля ежегодного выполнения запланированных работ"</t>
    </r>
  </si>
  <si>
    <r>
      <rPr>
        <b/>
        <i/>
        <sz val="10"/>
        <rFont val="Times New Roman"/>
        <family val="1"/>
      </rPr>
      <t>Мероприятие 3.003</t>
    </r>
    <r>
      <rPr>
        <i/>
        <sz val="10"/>
        <rFont val="Times New Roman"/>
        <family val="1"/>
      </rPr>
      <t xml:space="preserve"> "Строительство кладбища"</t>
    </r>
  </si>
  <si>
    <r>
      <rPr>
        <b/>
        <sz val="10"/>
        <rFont val="Times New Roman"/>
        <family val="1"/>
      </rPr>
      <t xml:space="preserve">Показатель </t>
    </r>
    <r>
      <rPr>
        <sz val="10"/>
        <rFont val="Times New Roman"/>
        <family val="1"/>
      </rPr>
      <t>"Доля ежегодного выполнения запланированных работ"</t>
    </r>
  </si>
  <si>
    <r>
      <rPr>
        <b/>
        <i/>
        <sz val="10"/>
        <rFont val="Times New Roman"/>
        <family val="1"/>
      </rPr>
      <t xml:space="preserve">Мероприятие 3.004 </t>
    </r>
    <r>
      <rPr>
        <i/>
        <sz val="10"/>
        <rFont val="Times New Roman"/>
        <family val="1"/>
      </rPr>
      <t>"Строительство специализированного полигона твердых бытовых отходов для складирования и захоронения"</t>
    </r>
  </si>
  <si>
    <t>м2</t>
  </si>
  <si>
    <r>
      <rPr>
        <b/>
        <sz val="10"/>
        <rFont val="Times New Roman"/>
        <family val="1"/>
      </rPr>
      <t>Показатель 1</t>
    </r>
    <r>
      <rPr>
        <sz val="10"/>
        <rFont val="Times New Roman"/>
        <family val="1"/>
      </rPr>
      <t xml:space="preserve"> "Уровень удовлетворенности муниципальных служащих организацией рабочего пространства (по итогам выборочного анонимного опроса)"</t>
    </r>
  </si>
  <si>
    <r>
      <rPr>
        <b/>
        <sz val="10"/>
        <rFont val="Times New Roman"/>
        <family val="1"/>
      </rPr>
      <t>Показатель 2</t>
    </r>
    <r>
      <rPr>
        <sz val="10"/>
        <rFont val="Times New Roman"/>
        <family val="1"/>
      </rPr>
      <t xml:space="preserve"> "Доля жителей города Ржева Тверской области, информированных о мероприятиях с участием Главы администрации города Ржева Тверской области, Губернатора Тверской области и Правительства Тверской области"</t>
    </r>
  </si>
  <si>
    <r>
      <rPr>
        <b/>
        <sz val="10"/>
        <rFont val="Times New Roman"/>
        <family val="1"/>
      </rPr>
      <t>Показатель 3</t>
    </r>
    <r>
      <rPr>
        <sz val="10"/>
        <rFont val="Times New Roman"/>
        <family val="1"/>
      </rPr>
      <t xml:space="preserve"> "Доля значимых для города Ржева Тверской области инициатив, решений, проектов, организационное сопровождение которых осуществлено в рамках муниципальной программы"</t>
    </r>
  </si>
  <si>
    <r>
      <rPr>
        <b/>
        <i/>
        <sz val="10"/>
        <rFont val="Times New Roman"/>
        <family val="1"/>
      </rPr>
      <t>Мероприятие 2.001</t>
    </r>
    <r>
      <rPr>
        <i/>
        <sz val="10"/>
        <rFont val="Times New Roman"/>
        <family val="1"/>
      </rPr>
      <t xml:space="preserve"> "Поддержка в сфере культуры, кинематографии и средств массовой информации (внебюджетные средства)"</t>
    </r>
  </si>
  <si>
    <r>
      <rPr>
        <b/>
        <sz val="10"/>
        <rFont val="Times New Roman"/>
        <family val="1"/>
      </rPr>
      <t>Показатель</t>
    </r>
    <r>
      <rPr>
        <sz val="10"/>
        <rFont val="Times New Roman"/>
        <family val="1"/>
      </rPr>
      <t xml:space="preserve"> "Доля жителей, информированных о мероприятии" </t>
    </r>
  </si>
  <si>
    <r>
      <rPr>
        <b/>
        <i/>
        <sz val="10"/>
        <rFont val="Times New Roman"/>
        <family val="1"/>
      </rPr>
      <t>Мероприятие 2.002</t>
    </r>
    <r>
      <rPr>
        <i/>
        <sz val="10"/>
        <rFont val="Times New Roman"/>
        <family val="1"/>
      </rPr>
      <t xml:space="preserve"> "Создание муниципального казенного учреждения "Ржевстрой-800"</t>
    </r>
  </si>
  <si>
    <r>
      <rPr>
        <b/>
        <sz val="10"/>
        <rFont val="Times New Roman"/>
        <family val="1"/>
      </rPr>
      <t>Показатель</t>
    </r>
    <r>
      <rPr>
        <sz val="10"/>
        <rFont val="Times New Roman"/>
        <family val="1"/>
      </rPr>
      <t xml:space="preserve"> "Получение свидетельства СРО"</t>
    </r>
  </si>
</sst>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48">
    <font>
      <sz val="10"/>
      <color indexed="8"/>
      <name val="Arial"/>
      <family val="2"/>
    </font>
    <font>
      <sz val="11"/>
      <color indexed="8"/>
      <name val="Calibri"/>
      <family val="2"/>
    </font>
    <font>
      <sz val="8"/>
      <name val="Arial"/>
      <family val="2"/>
    </font>
    <font>
      <u val="single"/>
      <sz val="10"/>
      <color indexed="12"/>
      <name val="Arial"/>
      <family val="2"/>
    </font>
    <font>
      <u val="single"/>
      <sz val="10"/>
      <color indexed="36"/>
      <name val="Arial"/>
      <family val="2"/>
    </font>
    <font>
      <b/>
      <sz val="10"/>
      <name val="Times New Roman"/>
      <family val="1"/>
    </font>
    <font>
      <sz val="10"/>
      <name val="Times New Roman"/>
      <family val="1"/>
    </font>
    <font>
      <b/>
      <sz val="12"/>
      <name val="Times New Roman"/>
      <family val="1"/>
    </font>
    <font>
      <b/>
      <i/>
      <sz val="12"/>
      <name val="Times New Roman"/>
      <family val="1"/>
    </font>
    <font>
      <b/>
      <i/>
      <u val="single"/>
      <sz val="14"/>
      <name val="Times New Roman"/>
      <family val="1"/>
    </font>
    <font>
      <i/>
      <sz val="10"/>
      <name val="Times New Roman"/>
      <family val="1"/>
    </font>
    <font>
      <i/>
      <sz val="12"/>
      <name val="Times New Roman"/>
      <family val="1"/>
    </font>
    <font>
      <sz val="11"/>
      <name val="Times New Roman"/>
      <family val="1"/>
    </font>
    <font>
      <b/>
      <i/>
      <u val="single"/>
      <sz val="11"/>
      <name val="Times New Roman"/>
      <family val="1"/>
    </font>
    <font>
      <i/>
      <sz val="11"/>
      <name val="Times New Roman"/>
      <family val="1"/>
    </font>
    <font>
      <b/>
      <i/>
      <sz val="14"/>
      <name val="Times New Roman"/>
      <family val="1"/>
    </font>
    <font>
      <b/>
      <sz val="14"/>
      <name val="Times New Roman"/>
      <family val="1"/>
    </font>
    <font>
      <sz val="10"/>
      <name val="Arial"/>
      <family val="2"/>
    </font>
    <font>
      <sz val="9"/>
      <name val="Times New Roman"/>
      <family val="1"/>
    </font>
    <font>
      <sz val="9"/>
      <name val="Arial"/>
      <family val="2"/>
    </font>
    <font>
      <sz val="8"/>
      <name val="Times New Roman"/>
      <family val="1"/>
    </font>
    <font>
      <b/>
      <i/>
      <sz val="10"/>
      <name val="Times New Roman"/>
      <family val="1"/>
    </font>
    <font>
      <b/>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sz val="11"/>
      <color indexed="10"/>
      <name val="Times New Roman"/>
      <family val="1"/>
    </font>
    <font>
      <sz val="10"/>
      <color indexed="10"/>
      <name val="Times New Roman"/>
      <family val="1"/>
    </font>
    <font>
      <sz val="8"/>
      <color indexed="10"/>
      <name val="Times New Roman"/>
      <family val="1"/>
    </font>
    <font>
      <b/>
      <sz val="10"/>
      <color indexed="10"/>
      <name val="Times New Roman"/>
      <family val="1"/>
    </font>
    <font>
      <b/>
      <sz val="14"/>
      <color indexed="10"/>
      <name val="Times New Roman"/>
      <family val="1"/>
    </font>
    <font>
      <i/>
      <sz val="12"/>
      <color indexed="10"/>
      <name val="Times New Roman"/>
      <family val="1"/>
    </font>
    <font>
      <i/>
      <sz val="10"/>
      <color indexed="10"/>
      <name val="Times New Roman"/>
      <family val="1"/>
    </font>
    <font>
      <sz val="10"/>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top>
        <color indexed="63"/>
      </top>
      <bottom>
        <color indexed="63"/>
      </bottom>
    </border>
    <border>
      <left style="thin"/>
      <right style="thin"/>
      <top style="thin"/>
      <bottom style="thin"/>
    </border>
    <border>
      <left style="thin">
        <color indexed="8"/>
      </left>
      <right style="thin"/>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right style="thin"/>
      <top>
        <color indexed="63"/>
      </top>
      <bottom style="thin"/>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color indexed="63"/>
      </top>
      <bottom>
        <color indexed="63"/>
      </bottom>
    </border>
    <border>
      <left style="thin">
        <color indexed="8"/>
      </left>
      <right style="thin"/>
      <top style="thin"/>
      <bottom>
        <color indexed="63"/>
      </bottom>
    </border>
    <border>
      <left style="thin"/>
      <right style="thin">
        <color indexed="8"/>
      </right>
      <top style="thin"/>
      <bottom style="thin"/>
    </border>
    <border>
      <left style="thin">
        <color indexed="8"/>
      </left>
      <right style="thin">
        <color indexed="8"/>
      </right>
      <top style="thin">
        <color indexed="8"/>
      </top>
      <bottom style="thin"/>
    </border>
    <border>
      <left style="thin">
        <color indexed="8"/>
      </left>
      <right style="thin">
        <color indexed="8"/>
      </right>
      <top>
        <color indexed="63"/>
      </top>
      <bottom style="thin"/>
    </border>
    <border>
      <left/>
      <right style="thin">
        <color indexed="8"/>
      </right>
      <top/>
      <bottom style="thin">
        <color indexed="8"/>
      </bottom>
    </border>
    <border>
      <left style="thin">
        <color indexed="8"/>
      </left>
      <right/>
      <top/>
      <bottom style="thin">
        <color indexed="8"/>
      </bottom>
    </border>
    <border>
      <left style="thin">
        <color indexed="8"/>
      </left>
      <right style="thin"/>
      <top>
        <color indexed="63"/>
      </top>
      <bottom style="thin">
        <color indexed="8"/>
      </bottom>
    </border>
    <border>
      <left/>
      <right style="thin">
        <color indexed="8"/>
      </right>
      <top style="thin">
        <color indexed="8"/>
      </top>
      <bottom/>
    </border>
    <border>
      <left/>
      <right style="thin"/>
      <top style="thin"/>
      <bottom style="thin"/>
    </border>
    <border>
      <left/>
      <right style="thin"/>
      <top style="thin"/>
      <bottom/>
    </border>
    <border>
      <left style="thin">
        <color indexed="8"/>
      </left>
      <right style="thin">
        <color indexed="8"/>
      </right>
      <top style="thin">
        <color indexed="8"/>
      </top>
      <bottom/>
    </border>
    <border>
      <left style="thin">
        <color indexed="8"/>
      </left>
      <right/>
      <top style="thin">
        <color indexed="8"/>
      </top>
      <bottom/>
    </border>
    <border>
      <left style="thin">
        <color indexed="8"/>
      </left>
      <right style="thin"/>
      <top style="thin">
        <color indexed="8"/>
      </top>
      <bottom/>
    </border>
    <border>
      <left/>
      <right style="thin">
        <color indexed="8"/>
      </right>
      <top>
        <color indexed="63"/>
      </top>
      <bottom style="thin"/>
    </border>
    <border>
      <left style="thin">
        <color indexed="8"/>
      </left>
      <right/>
      <top>
        <color indexed="63"/>
      </top>
      <bottom style="thin"/>
    </border>
    <border>
      <left style="thin">
        <color indexed="8"/>
      </left>
      <right style="thin"/>
      <top>
        <color indexed="63"/>
      </top>
      <bottom style="thin"/>
    </border>
    <border>
      <left/>
      <right style="thin"/>
      <top style="thin">
        <color indexed="8"/>
      </top>
      <bottom style="thin">
        <color indexed="8"/>
      </bottom>
    </border>
    <border>
      <left style="thin"/>
      <right style="thin"/>
      <top>
        <color indexed="63"/>
      </top>
      <bottom style="thin"/>
    </border>
    <border>
      <left/>
      <right style="thin"/>
      <top>
        <color indexed="63"/>
      </top>
      <bottom style="thin">
        <color indexed="8"/>
      </bottom>
    </border>
    <border>
      <left style="thin"/>
      <right style="thin"/>
      <top style="thin"/>
      <bottom/>
    </border>
    <border>
      <left/>
      <right style="thin"/>
      <top style="thin">
        <color indexed="8"/>
      </top>
      <bottom/>
    </border>
    <border>
      <left style="thin"/>
      <right/>
      <top style="thin"/>
      <bottom style="thin"/>
    </border>
    <border>
      <left style="thin">
        <color indexed="8"/>
      </left>
      <right style="thin">
        <color indexed="8"/>
      </right>
      <top/>
      <bottom/>
    </border>
    <border>
      <left style="thin">
        <color indexed="8"/>
      </left>
      <right/>
      <top/>
      <bottom/>
    </border>
    <border>
      <left>
        <color indexed="63"/>
      </left>
      <right style="thin"/>
      <top>
        <color indexed="63"/>
      </top>
      <bottom>
        <color indexed="63"/>
      </bottom>
    </border>
    <border>
      <left/>
      <right/>
      <top style="thin">
        <color indexed="8"/>
      </top>
      <bottom style="thin">
        <color indexed="8"/>
      </bottom>
    </border>
    <border>
      <left style="thin">
        <color indexed="8"/>
      </left>
      <right/>
      <top style="thin">
        <color indexed="8"/>
      </top>
      <bottom style="thin"/>
    </border>
    <border>
      <left/>
      <right style="thin"/>
      <top style="thin">
        <color indexed="8"/>
      </top>
      <bottom style="thin"/>
    </border>
    <border>
      <left style="thin"/>
      <right>
        <color indexed="63"/>
      </right>
      <top style="thin"/>
      <bottom>
        <color indexed="63"/>
      </bottom>
    </border>
    <border>
      <left>
        <color indexed="63"/>
      </left>
      <right style="thin">
        <color indexed="8"/>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border>
    <border>
      <left>
        <color indexed="63"/>
      </left>
      <right>
        <color indexed="63"/>
      </right>
      <top style="thin"/>
      <bottom style="thin"/>
    </border>
    <border>
      <left style="thin"/>
      <right style="thin"/>
      <top>
        <color indexed="63"/>
      </top>
      <bottom style="thin">
        <color indexed="8"/>
      </bottom>
    </border>
    <border>
      <left>
        <color indexed="63"/>
      </left>
      <right style="thin">
        <color indexed="8"/>
      </right>
      <top style="thin"/>
      <bottom style="thin"/>
    </border>
    <border>
      <left style="thin"/>
      <right>
        <color indexed="63"/>
      </right>
      <top>
        <color indexed="63"/>
      </top>
      <bottom style="thin"/>
    </border>
  </borders>
  <cellStyleXfs count="63">
    <xf numFmtId="0" fontId="0" fillId="0" borderId="0">
      <alignment vertical="top"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4" fillId="0" borderId="0" applyNumberFormat="0" applyFill="0" applyBorder="0" applyAlignment="0" applyProtection="0"/>
    <xf numFmtId="0" fontId="34" fillId="3" borderId="0" applyNumberFormat="0" applyBorder="0" applyAlignment="0" applyProtection="0"/>
    <xf numFmtId="0" fontId="3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4" borderId="0" applyNumberFormat="0" applyBorder="0" applyAlignment="0" applyProtection="0"/>
  </cellStyleXfs>
  <cellXfs count="378">
    <xf numFmtId="0" fontId="0" fillId="0" borderId="0" xfId="0" applyFont="1" applyFill="1" applyAlignment="1">
      <alignment vertical="top" wrapText="1"/>
    </xf>
    <xf numFmtId="0" fontId="39" fillId="0" borderId="0" xfId="0" applyFont="1" applyFill="1" applyBorder="1" applyAlignment="1">
      <alignment horizontal="center" vertical="top" wrapText="1"/>
    </xf>
    <xf numFmtId="0" fontId="39" fillId="0" borderId="0" xfId="0" applyFont="1" applyFill="1" applyBorder="1" applyAlignment="1">
      <alignment vertical="top" wrapText="1"/>
    </xf>
    <xf numFmtId="0" fontId="39" fillId="0" borderId="0" xfId="0" applyFont="1" applyFill="1" applyAlignment="1">
      <alignment vertical="top" wrapText="1"/>
    </xf>
    <xf numFmtId="0" fontId="39" fillId="0" borderId="0" xfId="0" applyFont="1" applyFill="1" applyBorder="1" applyAlignment="1">
      <alignment/>
    </xf>
    <xf numFmtId="0" fontId="37" fillId="0" borderId="0" xfId="0" applyFont="1" applyFill="1" applyBorder="1" applyAlignment="1">
      <alignment/>
    </xf>
    <xf numFmtId="0" fontId="40" fillId="0" borderId="0" xfId="0" applyFont="1" applyFill="1" applyBorder="1" applyAlignment="1">
      <alignment/>
    </xf>
    <xf numFmtId="0" fontId="41" fillId="0" borderId="0" xfId="0" applyFont="1" applyFill="1" applyBorder="1" applyAlignment="1">
      <alignment/>
    </xf>
    <xf numFmtId="0" fontId="40" fillId="0" borderId="0" xfId="0" applyFont="1" applyFill="1" applyAlignment="1">
      <alignment/>
    </xf>
    <xf numFmtId="164" fontId="39" fillId="0" borderId="0" xfId="0" applyNumberFormat="1" applyFont="1" applyFill="1" applyAlignment="1">
      <alignment vertical="top" wrapText="1"/>
    </xf>
    <xf numFmtId="164" fontId="39" fillId="0" borderId="0" xfId="0" applyNumberFormat="1" applyFont="1" applyFill="1" applyAlignment="1">
      <alignment horizontal="right" vertical="center" wrapText="1"/>
    </xf>
    <xf numFmtId="0" fontId="39" fillId="0" borderId="0" xfId="0" applyFont="1" applyFill="1" applyBorder="1" applyAlignment="1">
      <alignment horizontal="center" vertical="center" wrapText="1"/>
    </xf>
    <xf numFmtId="0" fontId="41" fillId="24" borderId="0" xfId="0" applyFont="1" applyFill="1" applyBorder="1" applyAlignment="1">
      <alignment horizontal="center" vertical="center" wrapText="1"/>
    </xf>
    <xf numFmtId="0" fontId="39" fillId="24" borderId="0" xfId="0" applyFont="1" applyFill="1" applyBorder="1" applyAlignment="1">
      <alignment vertical="top" wrapText="1"/>
    </xf>
    <xf numFmtId="0" fontId="39" fillId="24" borderId="0" xfId="0" applyFont="1" applyFill="1" applyAlignment="1">
      <alignment vertical="top" wrapText="1"/>
    </xf>
    <xf numFmtId="0" fontId="42" fillId="24" borderId="0" xfId="57" applyNumberFormat="1" applyFont="1" applyFill="1" applyBorder="1" applyAlignment="1">
      <alignment horizontal="center" vertical="center" wrapText="1"/>
    </xf>
    <xf numFmtId="164" fontId="43" fillId="24" borderId="10" xfId="57" applyNumberFormat="1" applyFont="1" applyFill="1" applyBorder="1" applyAlignment="1">
      <alignment horizontal="center" vertical="center" wrapText="1"/>
    </xf>
    <xf numFmtId="164" fontId="43" fillId="24" borderId="11" xfId="0" applyNumberFormat="1" applyFont="1" applyFill="1" applyBorder="1" applyAlignment="1">
      <alignment horizontal="center" vertical="center" wrapText="1"/>
    </xf>
    <xf numFmtId="0" fontId="43" fillId="24" borderId="0" xfId="57" applyNumberFormat="1" applyFont="1" applyFill="1" applyBorder="1" applyAlignment="1">
      <alignment horizontal="center" vertical="center" wrapText="1"/>
    </xf>
    <xf numFmtId="0" fontId="41" fillId="24" borderId="0" xfId="57" applyNumberFormat="1" applyFont="1" applyFill="1" applyBorder="1" applyAlignment="1">
      <alignment horizontal="center" vertical="center" wrapText="1"/>
    </xf>
    <xf numFmtId="0" fontId="43" fillId="22" borderId="0" xfId="57" applyNumberFormat="1" applyFont="1" applyFill="1" applyBorder="1" applyAlignment="1">
      <alignment horizontal="center" vertical="center" wrapText="1"/>
    </xf>
    <xf numFmtId="0" fontId="39" fillId="22" borderId="0" xfId="0" applyFont="1" applyFill="1" applyBorder="1" applyAlignment="1">
      <alignment vertical="top" wrapText="1"/>
    </xf>
    <xf numFmtId="0" fontId="39" fillId="22" borderId="0" xfId="0" applyFont="1" applyFill="1" applyAlignment="1">
      <alignment vertical="top" wrapText="1"/>
    </xf>
    <xf numFmtId="164" fontId="43" fillId="22" borderId="12" xfId="0" applyNumberFormat="1" applyFont="1" applyFill="1" applyBorder="1" applyAlignment="1">
      <alignment horizontal="center" vertical="center" wrapText="1"/>
    </xf>
    <xf numFmtId="0" fontId="39" fillId="17" borderId="0" xfId="0" applyFont="1" applyFill="1" applyAlignment="1">
      <alignment vertical="top" wrapText="1"/>
    </xf>
    <xf numFmtId="0" fontId="41" fillId="24" borderId="0" xfId="0" applyFont="1" applyFill="1" applyBorder="1" applyAlignment="1">
      <alignment vertical="top" wrapText="1"/>
    </xf>
    <xf numFmtId="0" fontId="41" fillId="24" borderId="0" xfId="0" applyFont="1" applyFill="1" applyAlignment="1">
      <alignment vertical="top" wrapText="1"/>
    </xf>
    <xf numFmtId="0" fontId="41" fillId="22" borderId="0" xfId="0" applyFont="1" applyFill="1" applyBorder="1" applyAlignment="1">
      <alignment vertical="top" wrapText="1"/>
    </xf>
    <xf numFmtId="0" fontId="41" fillId="22" borderId="0" xfId="0" applyFont="1" applyFill="1" applyAlignment="1">
      <alignment vertical="top" wrapText="1"/>
    </xf>
    <xf numFmtId="0" fontId="39" fillId="24" borderId="0" xfId="0" applyFont="1" applyFill="1" applyBorder="1" applyAlignment="1">
      <alignment horizontal="center" vertical="center" wrapText="1"/>
    </xf>
    <xf numFmtId="164" fontId="39" fillId="24" borderId="0" xfId="0" applyNumberFormat="1" applyFont="1" applyFill="1" applyBorder="1" applyAlignment="1">
      <alignment horizontal="right" vertical="center" wrapText="1"/>
    </xf>
    <xf numFmtId="0" fontId="44" fillId="24" borderId="0" xfId="0" applyFont="1" applyFill="1" applyBorder="1" applyAlignment="1">
      <alignment horizontal="center"/>
    </xf>
    <xf numFmtId="0" fontId="44" fillId="24" borderId="0" xfId="0" applyFont="1" applyFill="1" applyBorder="1" applyAlignment="1">
      <alignment/>
    </xf>
    <xf numFmtId="0" fontId="39" fillId="24" borderId="0" xfId="0" applyFont="1" applyFill="1" applyBorder="1" applyAlignment="1">
      <alignment/>
    </xf>
    <xf numFmtId="0" fontId="45" fillId="24" borderId="0" xfId="0" applyFont="1" applyFill="1" applyBorder="1" applyAlignment="1">
      <alignment horizontal="center"/>
    </xf>
    <xf numFmtId="0" fontId="45" fillId="24" borderId="0" xfId="0" applyFont="1" applyFill="1" applyBorder="1" applyAlignment="1">
      <alignment/>
    </xf>
    <xf numFmtId="0" fontId="43" fillId="24" borderId="0" xfId="0" applyFont="1" applyFill="1" applyBorder="1" applyAlignment="1">
      <alignment horizontal="center"/>
    </xf>
    <xf numFmtId="0" fontId="46" fillId="24" borderId="0" xfId="0" applyFont="1" applyFill="1" applyBorder="1" applyAlignment="1">
      <alignment/>
    </xf>
    <xf numFmtId="0" fontId="47" fillId="24" borderId="0" xfId="0" applyFont="1" applyFill="1" applyBorder="1" applyAlignment="1">
      <alignment/>
    </xf>
    <xf numFmtId="0" fontId="45" fillId="24" borderId="0" xfId="0" applyFont="1" applyFill="1" applyBorder="1" applyAlignment="1">
      <alignment horizontal="justify" vertical="top" wrapText="1"/>
    </xf>
    <xf numFmtId="0" fontId="45" fillId="24" borderId="0" xfId="0" applyFont="1" applyFill="1" applyBorder="1" applyAlignment="1">
      <alignment horizontal="left" vertical="top"/>
    </xf>
    <xf numFmtId="0" fontId="39" fillId="24" borderId="0" xfId="0" applyFont="1" applyFill="1" applyAlignment="1">
      <alignment/>
    </xf>
    <xf numFmtId="0" fontId="41" fillId="24" borderId="13" xfId="0" applyFont="1" applyFill="1" applyBorder="1" applyAlignment="1">
      <alignment horizontal="center" vertical="center" wrapText="1"/>
    </xf>
    <xf numFmtId="0" fontId="41" fillId="24" borderId="14" xfId="0" applyFont="1" applyFill="1" applyBorder="1" applyAlignment="1">
      <alignment horizontal="center" vertical="center" wrapText="1"/>
    </xf>
    <xf numFmtId="0" fontId="41" fillId="24" borderId="11" xfId="0" applyFont="1" applyFill="1" applyBorder="1" applyAlignment="1">
      <alignment horizontal="center" vertical="center" wrapText="1"/>
    </xf>
    <xf numFmtId="0" fontId="41" fillId="24" borderId="0" xfId="0" applyFont="1" applyFill="1" applyBorder="1" applyAlignment="1">
      <alignment horizontal="left" vertical="center" wrapText="1"/>
    </xf>
    <xf numFmtId="164" fontId="41" fillId="24" borderId="0" xfId="0" applyNumberFormat="1" applyFont="1" applyFill="1" applyBorder="1" applyAlignment="1">
      <alignment horizontal="center" vertical="center" wrapText="1"/>
    </xf>
    <xf numFmtId="164" fontId="39" fillId="24" borderId="0" xfId="0" applyNumberFormat="1" applyFont="1" applyFill="1" applyAlignment="1">
      <alignment vertical="top" wrapText="1"/>
    </xf>
    <xf numFmtId="164" fontId="39" fillId="24" borderId="0" xfId="0" applyNumberFormat="1" applyFont="1" applyFill="1" applyBorder="1" applyAlignment="1">
      <alignment vertical="top" wrapText="1"/>
    </xf>
    <xf numFmtId="164" fontId="39" fillId="24" borderId="0" xfId="0" applyNumberFormat="1" applyFont="1" applyFill="1" applyAlignment="1">
      <alignment horizontal="right" vertical="center" wrapText="1"/>
    </xf>
    <xf numFmtId="0" fontId="39" fillId="24" borderId="0" xfId="0" applyFont="1" applyFill="1" applyAlignment="1">
      <alignment horizontal="center" vertical="top" wrapText="1"/>
    </xf>
    <xf numFmtId="164" fontId="39" fillId="22" borderId="0" xfId="0" applyNumberFormat="1" applyFont="1" applyFill="1" applyAlignment="1">
      <alignment vertical="top" wrapText="1"/>
    </xf>
    <xf numFmtId="0" fontId="39" fillId="24" borderId="11" xfId="0" applyFont="1" applyFill="1" applyBorder="1" applyAlignment="1">
      <alignment vertical="top" wrapText="1"/>
    </xf>
    <xf numFmtId="0" fontId="5" fillId="24" borderId="15" xfId="0" applyFont="1" applyFill="1" applyBorder="1" applyAlignment="1">
      <alignment horizontal="left" vertical="center" wrapText="1"/>
    </xf>
    <xf numFmtId="0" fontId="6" fillId="24" borderId="16" xfId="0" applyFont="1" applyFill="1" applyBorder="1" applyAlignment="1">
      <alignment horizontal="center" vertical="center" wrapText="1"/>
    </xf>
    <xf numFmtId="164" fontId="6" fillId="24" borderId="14" xfId="57" applyNumberFormat="1" applyFont="1" applyFill="1" applyBorder="1" applyAlignment="1">
      <alignment horizontal="center" vertical="center" wrapText="1"/>
    </xf>
    <xf numFmtId="164" fontId="6" fillId="24" borderId="17" xfId="57" applyNumberFormat="1" applyFont="1" applyFill="1" applyBorder="1" applyAlignment="1">
      <alignment horizontal="center" vertical="center" wrapText="1"/>
    </xf>
    <xf numFmtId="164" fontId="6" fillId="24" borderId="12" xfId="57" applyNumberFormat="1" applyFont="1" applyFill="1" applyBorder="1" applyAlignment="1">
      <alignment horizontal="center" vertical="center" wrapText="1"/>
    </xf>
    <xf numFmtId="0" fontId="5" fillId="24" borderId="15" xfId="61" applyNumberFormat="1" applyFont="1" applyFill="1" applyBorder="1" applyAlignment="1">
      <alignment horizontal="left" vertical="center" wrapText="1"/>
    </xf>
    <xf numFmtId="0" fontId="43" fillId="24" borderId="11" xfId="61" applyNumberFormat="1" applyFont="1" applyFill="1" applyBorder="1" applyAlignment="1">
      <alignment horizontal="left" vertical="center" wrapText="1"/>
    </xf>
    <xf numFmtId="0" fontId="7" fillId="0" borderId="0" xfId="0" applyFont="1" applyFill="1" applyBorder="1" applyAlignment="1">
      <alignment/>
    </xf>
    <xf numFmtId="164" fontId="7" fillId="0" borderId="0" xfId="0" applyNumberFormat="1" applyFont="1" applyFill="1" applyBorder="1" applyAlignment="1">
      <alignment/>
    </xf>
    <xf numFmtId="0" fontId="12" fillId="0" borderId="0" xfId="0" applyFont="1" applyFill="1" applyBorder="1" applyAlignment="1">
      <alignment/>
    </xf>
    <xf numFmtId="0" fontId="13" fillId="0" borderId="0" xfId="0" applyFont="1" applyFill="1" applyBorder="1" applyAlignment="1">
      <alignment/>
    </xf>
    <xf numFmtId="0" fontId="13" fillId="0" borderId="18" xfId="0" applyFont="1" applyFill="1" applyBorder="1" applyAlignment="1">
      <alignment/>
    </xf>
    <xf numFmtId="164" fontId="13" fillId="0" borderId="0" xfId="0" applyNumberFormat="1" applyFont="1" applyFill="1" applyBorder="1" applyAlignment="1">
      <alignment/>
    </xf>
    <xf numFmtId="164" fontId="13"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Fill="1" applyBorder="1" applyAlignment="1">
      <alignment/>
    </xf>
    <xf numFmtId="0" fontId="15" fillId="0" borderId="0" xfId="0" applyFont="1" applyFill="1" applyBorder="1" applyAlignment="1">
      <alignment/>
    </xf>
    <xf numFmtId="0" fontId="16" fillId="0" borderId="0" xfId="0" applyFont="1" applyFill="1" applyBorder="1" applyAlignment="1">
      <alignment/>
    </xf>
    <xf numFmtId="1" fontId="16" fillId="0" borderId="0" xfId="0" applyNumberFormat="1" applyFont="1" applyFill="1" applyBorder="1" applyAlignment="1">
      <alignment/>
    </xf>
    <xf numFmtId="0" fontId="11" fillId="0" borderId="0" xfId="0" applyFont="1" applyFill="1" applyBorder="1" applyAlignment="1">
      <alignment vertical="top" wrapText="1"/>
    </xf>
    <xf numFmtId="0" fontId="12" fillId="0" borderId="0" xfId="0" applyFont="1" applyFill="1" applyAlignment="1">
      <alignment/>
    </xf>
    <xf numFmtId="0" fontId="11" fillId="0" borderId="0" xfId="0" applyFont="1" applyFill="1" applyAlignment="1">
      <alignment horizontal="justify" vertical="top" wrapText="1"/>
    </xf>
    <xf numFmtId="0" fontId="11" fillId="0" borderId="0"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Border="1" applyAlignment="1">
      <alignment horizontal="justify" vertical="top" wrapText="1"/>
    </xf>
    <xf numFmtId="1" fontId="11" fillId="0" borderId="0" xfId="0" applyNumberFormat="1" applyFont="1" applyFill="1" applyBorder="1" applyAlignment="1">
      <alignment horizontal="justify" vertical="top" wrapText="1"/>
    </xf>
    <xf numFmtId="0" fontId="18" fillId="0" borderId="11" xfId="0" applyFont="1" applyFill="1" applyBorder="1" applyAlignment="1">
      <alignment horizontal="center" vertical="center" wrapText="1"/>
    </xf>
    <xf numFmtId="0" fontId="20" fillId="24"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24" borderId="11" xfId="57" applyNumberFormat="1" applyFont="1" applyFill="1" applyBorder="1" applyAlignment="1">
      <alignment horizontal="center" vertical="center" wrapText="1"/>
    </xf>
    <xf numFmtId="0" fontId="18" fillId="24" borderId="19" xfId="0" applyFont="1" applyFill="1" applyBorder="1" applyAlignment="1">
      <alignment horizontal="center" vertical="center" wrapText="1"/>
    </xf>
    <xf numFmtId="0" fontId="20" fillId="24" borderId="20" xfId="0" applyFont="1" applyFill="1" applyBorder="1" applyAlignment="1">
      <alignment horizontal="center" vertical="center" wrapText="1"/>
    </xf>
    <xf numFmtId="0" fontId="20" fillId="24" borderId="21" xfId="0" applyFont="1" applyFill="1" applyBorder="1" applyAlignment="1">
      <alignment horizontal="center" vertical="center" wrapText="1"/>
    </xf>
    <xf numFmtId="0" fontId="20" fillId="24" borderId="22" xfId="0" applyFont="1" applyFill="1" applyBorder="1" applyAlignment="1">
      <alignment horizontal="center" vertical="center" wrapText="1"/>
    </xf>
    <xf numFmtId="0" fontId="5" fillId="24" borderId="23" xfId="0" applyFont="1" applyFill="1" applyBorder="1" applyAlignment="1">
      <alignment horizontal="left" vertical="center" wrapText="1"/>
    </xf>
    <xf numFmtId="0" fontId="6" fillId="24" borderId="13" xfId="0" applyFont="1" applyFill="1" applyBorder="1" applyAlignment="1">
      <alignment horizontal="center" vertical="center" wrapText="1"/>
    </xf>
    <xf numFmtId="164" fontId="6" fillId="24" borderId="13" xfId="57" applyNumberFormat="1" applyFont="1" applyFill="1" applyBorder="1" applyAlignment="1">
      <alignment horizontal="center" vertical="center" wrapText="1"/>
    </xf>
    <xf numFmtId="164" fontId="6" fillId="24" borderId="13" xfId="57" applyNumberFormat="1" applyFont="1" applyFill="1" applyBorder="1" applyAlignment="1">
      <alignment horizontal="center" vertical="center" wrapText="1"/>
    </xf>
    <xf numFmtId="164" fontId="6" fillId="24" borderId="24" xfId="57" applyNumberFormat="1" applyFont="1" applyFill="1" applyBorder="1" applyAlignment="1">
      <alignment horizontal="center" vertical="center" wrapText="1"/>
    </xf>
    <xf numFmtId="164" fontId="6" fillId="24" borderId="25" xfId="57" applyNumberFormat="1" applyFont="1" applyFill="1" applyBorder="1" applyAlignment="1">
      <alignment horizontal="center" vertical="center" wrapText="1"/>
    </xf>
    <xf numFmtId="0" fontId="6" fillId="24" borderId="16" xfId="0" applyFont="1" applyFill="1" applyBorder="1" applyAlignment="1">
      <alignment horizontal="left" vertical="center" wrapText="1"/>
    </xf>
    <xf numFmtId="0" fontId="6" fillId="24" borderId="14" xfId="0" applyFont="1" applyFill="1" applyBorder="1" applyAlignment="1">
      <alignment horizontal="center" vertical="center" wrapText="1"/>
    </xf>
    <xf numFmtId="0" fontId="6" fillId="24" borderId="26" xfId="0" applyFont="1" applyFill="1" applyBorder="1" applyAlignment="1">
      <alignment horizontal="left" vertical="center" wrapText="1"/>
    </xf>
    <xf numFmtId="0" fontId="6" fillId="24" borderId="27" xfId="0" applyFont="1" applyFill="1" applyBorder="1" applyAlignment="1">
      <alignment horizontal="left" vertical="center" wrapText="1"/>
    </xf>
    <xf numFmtId="0" fontId="6" fillId="24" borderId="28" xfId="0" applyFont="1" applyFill="1" applyBorder="1" applyAlignment="1">
      <alignment horizontal="left" vertical="center" wrapText="1"/>
    </xf>
    <xf numFmtId="0" fontId="6" fillId="24" borderId="26" xfId="0" applyFont="1" applyFill="1" applyBorder="1" applyAlignment="1">
      <alignment horizontal="center" vertical="center" wrapText="1"/>
    </xf>
    <xf numFmtId="164" fontId="6" fillId="24" borderId="29" xfId="57" applyNumberFormat="1" applyFont="1" applyFill="1" applyBorder="1" applyAlignment="1">
      <alignment horizontal="center" vertical="center" wrapText="1"/>
    </xf>
    <xf numFmtId="164" fontId="6" fillId="24" borderId="29" xfId="57" applyNumberFormat="1" applyFont="1" applyFill="1" applyBorder="1" applyAlignment="1">
      <alignment horizontal="center" vertical="center" wrapText="1"/>
    </xf>
    <xf numFmtId="164" fontId="6" fillId="24" borderId="30" xfId="57" applyNumberFormat="1" applyFont="1" applyFill="1" applyBorder="1" applyAlignment="1">
      <alignment horizontal="center" vertical="center" wrapText="1"/>
    </xf>
    <xf numFmtId="164" fontId="6" fillId="24" borderId="31" xfId="57" applyNumberFormat="1" applyFont="1" applyFill="1" applyBorder="1" applyAlignment="1">
      <alignment horizontal="center" vertical="center" wrapText="1"/>
    </xf>
    <xf numFmtId="0" fontId="6" fillId="24" borderId="11" xfId="0" applyFont="1" applyFill="1" applyBorder="1" applyAlignment="1">
      <alignment horizontal="left" vertical="center" wrapText="1"/>
    </xf>
    <xf numFmtId="0" fontId="6" fillId="24" borderId="11" xfId="0" applyFont="1" applyFill="1" applyBorder="1" applyAlignment="1">
      <alignment horizontal="center" vertical="center" wrapText="1"/>
    </xf>
    <xf numFmtId="164" fontId="6" fillId="24" borderId="11" xfId="57" applyNumberFormat="1" applyFont="1" applyFill="1" applyBorder="1" applyAlignment="1">
      <alignment horizontal="center" vertical="center" wrapText="1"/>
    </xf>
    <xf numFmtId="164" fontId="6" fillId="24" borderId="11" xfId="57" applyNumberFormat="1" applyFont="1" applyFill="1" applyBorder="1" applyAlignment="1">
      <alignment horizontal="center" vertical="center" wrapText="1"/>
    </xf>
    <xf numFmtId="0" fontId="6" fillId="24" borderId="15" xfId="0" applyFont="1" applyFill="1" applyBorder="1" applyAlignment="1">
      <alignment horizontal="left" vertical="center" wrapText="1"/>
    </xf>
    <xf numFmtId="0" fontId="6" fillId="24" borderId="32" xfId="0" applyFont="1" applyFill="1" applyBorder="1" applyAlignment="1">
      <alignment horizontal="center" vertical="center" wrapText="1"/>
    </xf>
    <xf numFmtId="164" fontId="6" fillId="24" borderId="22" xfId="57" applyNumberFormat="1" applyFont="1" applyFill="1" applyBorder="1" applyAlignment="1">
      <alignment horizontal="center" vertical="center" wrapText="1"/>
    </xf>
    <xf numFmtId="164" fontId="6" fillId="24" borderId="22" xfId="57" applyNumberFormat="1" applyFont="1" applyFill="1" applyBorder="1" applyAlignment="1">
      <alignment horizontal="center" vertical="center" wrapText="1"/>
    </xf>
    <xf numFmtId="164" fontId="6" fillId="24" borderId="33" xfId="57" applyNumberFormat="1" applyFont="1" applyFill="1" applyBorder="1" applyAlignment="1">
      <alignment horizontal="center" vertical="center" wrapText="1"/>
    </xf>
    <xf numFmtId="164" fontId="6" fillId="24" borderId="34" xfId="57" applyNumberFormat="1" applyFont="1" applyFill="1" applyBorder="1" applyAlignment="1">
      <alignment horizontal="center" vertical="center" wrapText="1"/>
    </xf>
    <xf numFmtId="0" fontId="6" fillId="24" borderId="23" xfId="0" applyFont="1" applyFill="1" applyBorder="1" applyAlignment="1">
      <alignment horizontal="center" vertical="center" wrapText="1"/>
    </xf>
    <xf numFmtId="0" fontId="5" fillId="22" borderId="27" xfId="0" applyFont="1" applyFill="1" applyBorder="1" applyAlignment="1">
      <alignment horizontal="left" vertical="center" wrapText="1"/>
    </xf>
    <xf numFmtId="0" fontId="5" fillId="22" borderId="14" xfId="0" applyFont="1" applyFill="1" applyBorder="1" applyAlignment="1">
      <alignment horizontal="center" vertical="center" wrapText="1"/>
    </xf>
    <xf numFmtId="164" fontId="5" fillId="22" borderId="14" xfId="57" applyNumberFormat="1" applyFont="1" applyFill="1" applyBorder="1" applyAlignment="1">
      <alignment horizontal="center" vertical="center" wrapText="1"/>
    </xf>
    <xf numFmtId="164" fontId="5" fillId="22" borderId="12" xfId="57" applyNumberFormat="1" applyFont="1" applyFill="1" applyBorder="1" applyAlignment="1">
      <alignment horizontal="center" vertical="center" wrapText="1"/>
    </xf>
    <xf numFmtId="0" fontId="5" fillId="24" borderId="27" xfId="0" applyFont="1" applyFill="1" applyBorder="1" applyAlignment="1">
      <alignment horizontal="left" vertical="center" wrapText="1"/>
    </xf>
    <xf numFmtId="0" fontId="5" fillId="24" borderId="14" xfId="0" applyFont="1" applyFill="1" applyBorder="1" applyAlignment="1">
      <alignment horizontal="center" vertical="center" wrapText="1"/>
    </xf>
    <xf numFmtId="164" fontId="5" fillId="24" borderId="14" xfId="57" applyNumberFormat="1" applyFont="1" applyFill="1" applyBorder="1" applyAlignment="1">
      <alignment horizontal="center" vertical="center" wrapText="1"/>
    </xf>
    <xf numFmtId="164" fontId="5" fillId="24" borderId="12" xfId="57" applyNumberFormat="1" applyFont="1" applyFill="1" applyBorder="1" applyAlignment="1">
      <alignment horizontal="center" vertical="center" wrapText="1"/>
    </xf>
    <xf numFmtId="164" fontId="6" fillId="24" borderId="14" xfId="0" applyNumberFormat="1" applyFont="1" applyFill="1" applyBorder="1" applyAlignment="1">
      <alignment horizontal="center" vertical="center" wrapText="1"/>
    </xf>
    <xf numFmtId="164" fontId="6" fillId="24" borderId="14" xfId="0" applyNumberFormat="1" applyFont="1" applyFill="1" applyBorder="1" applyAlignment="1">
      <alignment horizontal="center" vertical="center" wrapText="1"/>
    </xf>
    <xf numFmtId="164" fontId="6" fillId="24" borderId="17" xfId="0" applyNumberFormat="1" applyFont="1" applyFill="1" applyBorder="1" applyAlignment="1">
      <alignment horizontal="center" vertical="center" wrapText="1"/>
    </xf>
    <xf numFmtId="1" fontId="6" fillId="24" borderId="14" xfId="0" applyNumberFormat="1" applyFont="1" applyFill="1" applyBorder="1" applyAlignment="1">
      <alignment horizontal="center" vertical="center" wrapText="1"/>
    </xf>
    <xf numFmtId="1" fontId="6" fillId="24" borderId="14" xfId="0" applyNumberFormat="1" applyFont="1" applyFill="1" applyBorder="1" applyAlignment="1">
      <alignment horizontal="center" vertical="center" wrapText="1"/>
    </xf>
    <xf numFmtId="1" fontId="6" fillId="24" borderId="17" xfId="0" applyNumberFormat="1" applyFont="1" applyFill="1" applyBorder="1" applyAlignment="1">
      <alignment horizontal="center" vertical="center" wrapText="1"/>
    </xf>
    <xf numFmtId="1" fontId="6" fillId="24" borderId="12" xfId="57" applyNumberFormat="1" applyFont="1" applyFill="1" applyBorder="1" applyAlignment="1">
      <alignment horizontal="center" vertical="center" wrapText="1"/>
    </xf>
    <xf numFmtId="0" fontId="10" fillId="24" borderId="27" xfId="0" applyFont="1" applyFill="1" applyBorder="1" applyAlignment="1">
      <alignment horizontal="left" vertical="center" wrapText="1"/>
    </xf>
    <xf numFmtId="0" fontId="6" fillId="24" borderId="27" xfId="61" applyNumberFormat="1" applyFont="1" applyFill="1" applyBorder="1" applyAlignment="1">
      <alignment horizontal="left" vertical="center" wrapText="1"/>
    </xf>
    <xf numFmtId="0" fontId="6" fillId="24" borderId="16" xfId="60" applyNumberFormat="1" applyFont="1" applyFill="1" applyBorder="1" applyAlignment="1">
      <alignment horizontal="center" vertical="center" wrapText="1"/>
    </xf>
    <xf numFmtId="0" fontId="6" fillId="24" borderId="27" xfId="57" applyNumberFormat="1" applyFont="1" applyFill="1" applyBorder="1" applyAlignment="1">
      <alignment horizontal="left" vertical="center" wrapText="1"/>
    </xf>
    <xf numFmtId="164" fontId="6" fillId="24" borderId="12" xfId="0" applyNumberFormat="1" applyFont="1" applyFill="1" applyBorder="1" applyAlignment="1">
      <alignment horizontal="center" vertical="center" wrapText="1"/>
    </xf>
    <xf numFmtId="0" fontId="10" fillId="24" borderId="27" xfId="57" applyNumberFormat="1" applyFont="1" applyFill="1" applyBorder="1" applyAlignment="1">
      <alignment horizontal="left" vertical="center" wrapText="1"/>
    </xf>
    <xf numFmtId="0" fontId="5" fillId="24" borderId="16" xfId="0" applyFont="1" applyFill="1" applyBorder="1" applyAlignment="1">
      <alignment horizontal="center" vertical="center" wrapText="1"/>
    </xf>
    <xf numFmtId="164" fontId="5" fillId="24" borderId="14" xfId="57" applyNumberFormat="1" applyFont="1" applyFill="1" applyBorder="1" applyAlignment="1">
      <alignment horizontal="center" vertical="center" wrapText="1"/>
    </xf>
    <xf numFmtId="164" fontId="5" fillId="24" borderId="17" xfId="57" applyNumberFormat="1" applyFont="1" applyFill="1" applyBorder="1" applyAlignment="1">
      <alignment horizontal="center" vertical="center" wrapText="1"/>
    </xf>
    <xf numFmtId="1" fontId="6" fillId="24" borderId="14" xfId="57" applyNumberFormat="1" applyFont="1" applyFill="1" applyBorder="1" applyAlignment="1">
      <alignment horizontal="center" vertical="center" wrapText="1"/>
    </xf>
    <xf numFmtId="1" fontId="6" fillId="24" borderId="14" xfId="57" applyNumberFormat="1" applyFont="1" applyFill="1" applyBorder="1" applyAlignment="1">
      <alignment horizontal="center" vertical="center" wrapText="1"/>
    </xf>
    <xf numFmtId="1" fontId="6" fillId="24" borderId="17" xfId="57" applyNumberFormat="1" applyFont="1" applyFill="1" applyBorder="1" applyAlignment="1">
      <alignment horizontal="center" vertical="center" wrapText="1"/>
    </xf>
    <xf numFmtId="0" fontId="21" fillId="24" borderId="27" xfId="0" applyFont="1" applyFill="1" applyBorder="1" applyAlignment="1">
      <alignment horizontal="left" vertical="center" wrapText="1"/>
    </xf>
    <xf numFmtId="0" fontId="5" fillId="22" borderId="27" xfId="61" applyNumberFormat="1" applyFont="1" applyFill="1" applyBorder="1" applyAlignment="1">
      <alignment horizontal="left" vertical="center" wrapText="1"/>
    </xf>
    <xf numFmtId="0" fontId="5" fillId="22" borderId="16" xfId="60" applyNumberFormat="1" applyFont="1" applyFill="1" applyBorder="1" applyAlignment="1">
      <alignment horizontal="center" vertical="center" wrapText="1"/>
    </xf>
    <xf numFmtId="164" fontId="5" fillId="22" borderId="14" xfId="0" applyNumberFormat="1" applyFont="1" applyFill="1" applyBorder="1" applyAlignment="1">
      <alignment horizontal="center" vertical="center" wrapText="1"/>
    </xf>
    <xf numFmtId="164" fontId="5" fillId="22" borderId="12" xfId="61" applyNumberFormat="1" applyFont="1" applyFill="1" applyBorder="1" applyAlignment="1">
      <alignment horizontal="center" vertical="center" wrapText="1"/>
    </xf>
    <xf numFmtId="0" fontId="5" fillId="24" borderId="27" xfId="61" applyNumberFormat="1" applyFont="1" applyFill="1" applyBorder="1" applyAlignment="1">
      <alignment horizontal="left" vertical="center" wrapText="1"/>
    </xf>
    <xf numFmtId="0" fontId="5" fillId="24" borderId="16" xfId="60" applyNumberFormat="1" applyFont="1" applyFill="1" applyBorder="1" applyAlignment="1">
      <alignment horizontal="center" vertical="center" wrapText="1"/>
    </xf>
    <xf numFmtId="164" fontId="5" fillId="24" borderId="14" xfId="0" applyNumberFormat="1" applyFont="1" applyFill="1" applyBorder="1" applyAlignment="1">
      <alignment horizontal="center" vertical="center" wrapText="1"/>
    </xf>
    <xf numFmtId="164" fontId="5" fillId="24" borderId="12" xfId="61" applyNumberFormat="1" applyFont="1" applyFill="1" applyBorder="1" applyAlignment="1">
      <alignment horizontal="center" vertical="center" wrapText="1"/>
    </xf>
    <xf numFmtId="1" fontId="6" fillId="24" borderId="12" xfId="61" applyNumberFormat="1" applyFont="1" applyFill="1" applyBorder="1" applyAlignment="1">
      <alignment horizontal="center" vertical="center" wrapText="1"/>
    </xf>
    <xf numFmtId="0" fontId="10" fillId="0" borderId="27" xfId="0" applyFont="1" applyFill="1" applyBorder="1" applyAlignment="1">
      <alignment horizontal="left" vertical="center" wrapText="1"/>
    </xf>
    <xf numFmtId="164" fontId="6" fillId="24" borderId="12" xfId="61" applyNumberFormat="1" applyFont="1" applyFill="1" applyBorder="1" applyAlignment="1">
      <alignment horizontal="center" vertical="center" wrapText="1"/>
    </xf>
    <xf numFmtId="0" fontId="10" fillId="24" borderId="27" xfId="61" applyNumberFormat="1" applyFont="1" applyFill="1" applyBorder="1" applyAlignment="1">
      <alignment horizontal="left" vertical="center" wrapText="1"/>
    </xf>
    <xf numFmtId="0" fontId="41" fillId="24" borderId="14" xfId="43" applyNumberFormat="1" applyFont="1" applyFill="1" applyBorder="1" applyAlignment="1">
      <alignment horizontal="center" vertical="center" wrapText="1"/>
    </xf>
    <xf numFmtId="0" fontId="41" fillId="24" borderId="17" xfId="43" applyNumberFormat="1" applyFont="1" applyFill="1" applyBorder="1" applyAlignment="1">
      <alignment horizontal="center" vertical="center" wrapText="1"/>
    </xf>
    <xf numFmtId="0" fontId="41" fillId="24" borderId="11" xfId="43" applyNumberFormat="1" applyFont="1" applyFill="1" applyBorder="1" applyAlignment="1">
      <alignment horizontal="center" vertical="center" wrapText="1"/>
    </xf>
    <xf numFmtId="0" fontId="41" fillId="24" borderId="35" xfId="43" applyNumberFormat="1"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24" borderId="11" xfId="57" applyNumberFormat="1" applyFont="1" applyFill="1" applyBorder="1" applyAlignment="1">
      <alignment horizontal="center" vertical="center" wrapText="1"/>
    </xf>
    <xf numFmtId="0" fontId="41" fillId="24" borderId="13" xfId="57" applyNumberFormat="1" applyFont="1" applyFill="1" applyBorder="1" applyAlignment="1">
      <alignment horizontal="center" vertical="center" wrapText="1"/>
    </xf>
    <xf numFmtId="0" fontId="41" fillId="24" borderId="24" xfId="57" applyNumberFormat="1" applyFont="1" applyFill="1" applyBorder="1" applyAlignment="1">
      <alignment horizontal="center" vertical="center" wrapText="1"/>
    </xf>
    <xf numFmtId="0" fontId="41" fillId="24" borderId="36" xfId="57" applyNumberFormat="1" applyFont="1" applyFill="1" applyBorder="1" applyAlignment="1">
      <alignment horizontal="center" vertical="center" wrapText="1"/>
    </xf>
    <xf numFmtId="0" fontId="41" fillId="24" borderId="37" xfId="57" applyNumberFormat="1" applyFont="1" applyFill="1" applyBorder="1" applyAlignment="1">
      <alignment horizontal="center" vertical="center" wrapText="1"/>
    </xf>
    <xf numFmtId="0" fontId="6" fillId="24" borderId="14" xfId="57" applyNumberFormat="1" applyFont="1" applyFill="1" applyBorder="1" applyAlignment="1">
      <alignment horizontal="center" vertical="center" wrapText="1"/>
    </xf>
    <xf numFmtId="0" fontId="6" fillId="24" borderId="17" xfId="57" applyNumberFormat="1" applyFont="1" applyFill="1" applyBorder="1" applyAlignment="1">
      <alignment horizontal="center" vertical="center" wrapText="1"/>
    </xf>
    <xf numFmtId="0" fontId="6" fillId="24" borderId="11" xfId="57" applyNumberFormat="1" applyFont="1" applyFill="1" applyBorder="1" applyAlignment="1">
      <alignment horizontal="center" vertical="center" wrapText="1"/>
    </xf>
    <xf numFmtId="0" fontId="6" fillId="24" borderId="35" xfId="57" applyNumberFormat="1" applyFont="1" applyFill="1" applyBorder="1" applyAlignment="1">
      <alignment horizontal="center" vertical="center" wrapText="1"/>
    </xf>
    <xf numFmtId="0" fontId="6" fillId="24" borderId="29" xfId="0" applyFont="1" applyFill="1" applyBorder="1" applyAlignment="1">
      <alignment horizontal="center" vertical="center" wrapText="1"/>
    </xf>
    <xf numFmtId="0" fontId="6" fillId="24" borderId="29" xfId="57" applyNumberFormat="1" applyFont="1" applyFill="1" applyBorder="1" applyAlignment="1">
      <alignment horizontal="center" vertical="center" wrapText="1"/>
    </xf>
    <xf numFmtId="0" fontId="6" fillId="24" borderId="30" xfId="57" applyNumberFormat="1" applyFont="1" applyFill="1" applyBorder="1" applyAlignment="1">
      <alignment horizontal="center" vertical="center" wrapText="1"/>
    </xf>
    <xf numFmtId="0" fontId="6" fillId="24" borderId="38" xfId="57" applyNumberFormat="1" applyFont="1" applyFill="1" applyBorder="1" applyAlignment="1">
      <alignment horizontal="center" vertical="center" wrapText="1"/>
    </xf>
    <xf numFmtId="0" fontId="6" fillId="24" borderId="39" xfId="57" applyNumberFormat="1" applyFont="1" applyFill="1" applyBorder="1" applyAlignment="1">
      <alignment horizontal="center" vertical="center" wrapText="1"/>
    </xf>
    <xf numFmtId="0" fontId="6" fillId="24" borderId="22" xfId="0" applyFont="1" applyFill="1" applyBorder="1" applyAlignment="1">
      <alignment horizontal="center" vertical="center" wrapText="1"/>
    </xf>
    <xf numFmtId="0" fontId="6" fillId="24" borderId="22" xfId="57" applyNumberFormat="1" applyFont="1" applyFill="1" applyBorder="1" applyAlignment="1">
      <alignment horizontal="center" vertical="center" wrapText="1"/>
    </xf>
    <xf numFmtId="0" fontId="6" fillId="24" borderId="33" xfId="57" applyNumberFormat="1" applyFont="1" applyFill="1" applyBorder="1" applyAlignment="1">
      <alignment horizontal="center" vertical="center" wrapText="1"/>
    </xf>
    <xf numFmtId="0" fontId="6" fillId="24" borderId="36" xfId="57" applyNumberFormat="1" applyFont="1" applyFill="1" applyBorder="1" applyAlignment="1">
      <alignment horizontal="center" vertical="center" wrapText="1"/>
    </xf>
    <xf numFmtId="0" fontId="6" fillId="24" borderId="15" xfId="57" applyNumberFormat="1" applyFont="1" applyFill="1" applyBorder="1" applyAlignment="1">
      <alignment horizontal="center" vertical="center" wrapText="1"/>
    </xf>
    <xf numFmtId="0" fontId="41" fillId="24" borderId="14" xfId="57" applyNumberFormat="1" applyFont="1" applyFill="1" applyBorder="1" applyAlignment="1">
      <alignment horizontal="center" vertical="center" wrapText="1"/>
    </xf>
    <xf numFmtId="0" fontId="41" fillId="24" borderId="17" xfId="57" applyNumberFormat="1" applyFont="1" applyFill="1" applyBorder="1" applyAlignment="1">
      <alignment horizontal="center" vertical="center" wrapText="1"/>
    </xf>
    <xf numFmtId="0" fontId="41" fillId="24" borderId="35" xfId="57" applyNumberFormat="1" applyFont="1" applyFill="1" applyBorder="1" applyAlignment="1">
      <alignment horizontal="center" vertical="center" wrapText="1"/>
    </xf>
    <xf numFmtId="0" fontId="6" fillId="22" borderId="14" xfId="0" applyFont="1" applyFill="1" applyBorder="1" applyAlignment="1">
      <alignment horizontal="center" vertical="center" wrapText="1"/>
    </xf>
    <xf numFmtId="0" fontId="6" fillId="22" borderId="14" xfId="57" applyNumberFormat="1" applyFont="1" applyFill="1" applyBorder="1" applyAlignment="1">
      <alignment horizontal="center" vertical="center" wrapText="1"/>
    </xf>
    <xf numFmtId="0" fontId="6" fillId="22" borderId="17" xfId="57" applyNumberFormat="1" applyFont="1" applyFill="1" applyBorder="1" applyAlignment="1">
      <alignment horizontal="center" vertical="center" wrapText="1"/>
    </xf>
    <xf numFmtId="0" fontId="6" fillId="22" borderId="11" xfId="57" applyNumberFormat="1" applyFont="1" applyFill="1" applyBorder="1" applyAlignment="1">
      <alignment horizontal="center" vertical="center" wrapText="1"/>
    </xf>
    <xf numFmtId="0" fontId="6" fillId="22" borderId="35" xfId="57" applyNumberFormat="1" applyFont="1" applyFill="1" applyBorder="1" applyAlignment="1">
      <alignment horizontal="center" vertical="center" wrapText="1"/>
    </xf>
    <xf numFmtId="0" fontId="6" fillId="24" borderId="27" xfId="57" applyNumberFormat="1" applyFont="1" applyFill="1" applyBorder="1" applyAlignment="1">
      <alignment horizontal="center" vertical="center" wrapText="1"/>
    </xf>
    <xf numFmtId="0" fontId="6" fillId="24" borderId="28" xfId="57" applyNumberFormat="1" applyFont="1" applyFill="1" applyBorder="1" applyAlignment="1">
      <alignment horizontal="center" vertical="center" wrapText="1"/>
    </xf>
    <xf numFmtId="0" fontId="6" fillId="24" borderId="40" xfId="57" applyNumberFormat="1" applyFont="1" applyFill="1" applyBorder="1" applyAlignment="1">
      <alignment horizontal="center" vertical="center" wrapText="1"/>
    </xf>
    <xf numFmtId="49" fontId="6" fillId="24" borderId="14" xfId="0" applyNumberFormat="1" applyFont="1" applyFill="1" applyBorder="1" applyAlignment="1">
      <alignment horizontal="center" vertical="center"/>
    </xf>
    <xf numFmtId="49" fontId="6" fillId="24" borderId="14" xfId="57" applyNumberFormat="1" applyFont="1" applyFill="1" applyBorder="1" applyAlignment="1">
      <alignment horizontal="center" vertical="center"/>
    </xf>
    <xf numFmtId="49" fontId="6" fillId="24" borderId="17" xfId="57" applyNumberFormat="1" applyFont="1" applyFill="1" applyBorder="1" applyAlignment="1">
      <alignment horizontal="center" vertical="center"/>
    </xf>
    <xf numFmtId="49" fontId="6" fillId="24" borderId="40" xfId="57" applyNumberFormat="1" applyFont="1" applyFill="1" applyBorder="1" applyAlignment="1">
      <alignment horizontal="center" vertical="center"/>
    </xf>
    <xf numFmtId="49" fontId="6" fillId="24" borderId="11" xfId="57" applyNumberFormat="1" applyFont="1" applyFill="1" applyBorder="1" applyAlignment="1">
      <alignment horizontal="center" vertical="center"/>
    </xf>
    <xf numFmtId="49" fontId="6" fillId="24" borderId="27" xfId="57" applyNumberFormat="1" applyFont="1" applyFill="1" applyBorder="1" applyAlignment="1">
      <alignment horizontal="center" vertical="center"/>
    </xf>
    <xf numFmtId="0" fontId="41" fillId="24" borderId="40" xfId="57" applyNumberFormat="1" applyFont="1" applyFill="1" applyBorder="1" applyAlignment="1">
      <alignment horizontal="center" vertical="center" wrapText="1"/>
    </xf>
    <xf numFmtId="0" fontId="41" fillId="24" borderId="27" xfId="57" applyNumberFormat="1" applyFont="1" applyFill="1" applyBorder="1" applyAlignment="1">
      <alignment horizontal="center" vertical="center" wrapText="1"/>
    </xf>
    <xf numFmtId="0" fontId="41" fillId="24" borderId="39" xfId="57" applyNumberFormat="1" applyFont="1" applyFill="1" applyBorder="1" applyAlignment="1">
      <alignment horizontal="center" vertical="center" wrapText="1"/>
    </xf>
    <xf numFmtId="0" fontId="41" fillId="22" borderId="14" xfId="43" applyNumberFormat="1" applyFont="1" applyFill="1" applyBorder="1" applyAlignment="1">
      <alignment horizontal="center" vertical="center" wrapText="1"/>
    </xf>
    <xf numFmtId="0" fontId="41" fillId="22" borderId="17" xfId="43" applyNumberFormat="1" applyFont="1" applyFill="1" applyBorder="1" applyAlignment="1">
      <alignment horizontal="center" vertical="center" wrapText="1"/>
    </xf>
    <xf numFmtId="0" fontId="41" fillId="22" borderId="11" xfId="43" applyNumberFormat="1" applyFont="1" applyFill="1" applyBorder="1" applyAlignment="1">
      <alignment horizontal="center" vertical="center" wrapText="1"/>
    </xf>
    <xf numFmtId="0" fontId="41" fillId="22" borderId="35" xfId="43" applyNumberFormat="1" applyFont="1" applyFill="1" applyBorder="1" applyAlignment="1">
      <alignment horizontal="center" vertical="center" wrapText="1"/>
    </xf>
    <xf numFmtId="0" fontId="6" fillId="24" borderId="14" xfId="43" applyNumberFormat="1" applyFont="1" applyFill="1" applyBorder="1" applyAlignment="1">
      <alignment horizontal="center" vertical="center" wrapText="1"/>
    </xf>
    <xf numFmtId="0" fontId="6" fillId="24" borderId="17" xfId="43" applyNumberFormat="1" applyFont="1" applyFill="1" applyBorder="1" applyAlignment="1">
      <alignment horizontal="center" vertical="center" wrapText="1"/>
    </xf>
    <xf numFmtId="0" fontId="6" fillId="24" borderId="11" xfId="43" applyNumberFormat="1" applyFont="1" applyFill="1" applyBorder="1" applyAlignment="1">
      <alignment horizontal="center" vertical="center" wrapText="1"/>
    </xf>
    <xf numFmtId="0" fontId="6" fillId="24" borderId="35" xfId="43" applyNumberFormat="1" applyFont="1" applyFill="1" applyBorder="1" applyAlignment="1">
      <alignment horizontal="center" vertical="center" wrapText="1"/>
    </xf>
    <xf numFmtId="0" fontId="6" fillId="22" borderId="14" xfId="43" applyNumberFormat="1" applyFont="1" applyFill="1" applyBorder="1" applyAlignment="1">
      <alignment horizontal="center" vertical="center" wrapText="1"/>
    </xf>
    <xf numFmtId="0" fontId="6" fillId="22" borderId="17" xfId="43" applyNumberFormat="1" applyFont="1" applyFill="1" applyBorder="1" applyAlignment="1">
      <alignment horizontal="center" vertical="center" wrapText="1"/>
    </xf>
    <xf numFmtId="0" fontId="6" fillId="22" borderId="11" xfId="43" applyNumberFormat="1" applyFont="1" applyFill="1" applyBorder="1" applyAlignment="1">
      <alignment horizontal="center" vertical="center" wrapText="1"/>
    </xf>
    <xf numFmtId="0" fontId="6" fillId="22" borderId="35" xfId="43" applyNumberFormat="1" applyFont="1" applyFill="1" applyBorder="1" applyAlignment="1">
      <alignment horizontal="center" vertical="center" wrapText="1"/>
    </xf>
    <xf numFmtId="164" fontId="5" fillId="22" borderId="12" xfId="0" applyNumberFormat="1" applyFont="1" applyFill="1" applyBorder="1" applyAlignment="1">
      <alignment horizontal="center" vertical="center" wrapText="1"/>
    </xf>
    <xf numFmtId="0" fontId="5" fillId="0" borderId="16" xfId="60" applyNumberFormat="1" applyFont="1" applyFill="1" applyBorder="1" applyAlignment="1">
      <alignment horizontal="center" vertical="center" wrapText="1"/>
    </xf>
    <xf numFmtId="164" fontId="5" fillId="24" borderId="14" xfId="0" applyNumberFormat="1" applyFont="1" applyFill="1" applyBorder="1" applyAlignment="1">
      <alignment horizontal="center" vertical="center" wrapText="1"/>
    </xf>
    <xf numFmtId="164" fontId="5" fillId="0" borderId="12" xfId="0" applyNumberFormat="1" applyFont="1" applyFill="1" applyBorder="1" applyAlignment="1">
      <alignment horizontal="center" vertical="center" wrapText="1"/>
    </xf>
    <xf numFmtId="164" fontId="6" fillId="0" borderId="17" xfId="0" applyNumberFormat="1"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0" fontId="6" fillId="0" borderId="16" xfId="60" applyNumberFormat="1" applyFont="1" applyFill="1" applyBorder="1" applyAlignment="1">
      <alignment horizontal="center" vertical="center" wrapText="1"/>
    </xf>
    <xf numFmtId="0" fontId="6" fillId="24" borderId="29" xfId="43" applyNumberFormat="1" applyFont="1" applyFill="1" applyBorder="1" applyAlignment="1">
      <alignment horizontal="center" vertical="center" wrapText="1"/>
    </xf>
    <xf numFmtId="0" fontId="6" fillId="24" borderId="30" xfId="43" applyNumberFormat="1" applyFont="1" applyFill="1" applyBorder="1" applyAlignment="1">
      <alignment horizontal="center" vertical="center" wrapText="1"/>
    </xf>
    <xf numFmtId="0" fontId="6" fillId="24" borderId="39" xfId="43" applyNumberFormat="1" applyFont="1" applyFill="1" applyBorder="1" applyAlignment="1">
      <alignment horizontal="center" vertical="center" wrapText="1"/>
    </xf>
    <xf numFmtId="0" fontId="6" fillId="0" borderId="29" xfId="43" applyNumberFormat="1" applyFont="1" applyFill="1" applyBorder="1" applyAlignment="1">
      <alignment horizontal="center" vertical="center" wrapText="1"/>
    </xf>
    <xf numFmtId="0" fontId="6" fillId="0" borderId="30" xfId="43" applyNumberFormat="1" applyFont="1" applyFill="1" applyBorder="1" applyAlignment="1">
      <alignment horizontal="center" vertical="center" wrapText="1"/>
    </xf>
    <xf numFmtId="0" fontId="6" fillId="0" borderId="11" xfId="43" applyNumberFormat="1" applyFont="1" applyFill="1" applyBorder="1" applyAlignment="1">
      <alignment horizontal="center" vertical="center" wrapText="1"/>
    </xf>
    <xf numFmtId="0" fontId="6" fillId="0" borderId="39" xfId="43" applyNumberFormat="1" applyFont="1" applyFill="1" applyBorder="1" applyAlignment="1">
      <alignment horizontal="center" vertical="center" wrapText="1"/>
    </xf>
    <xf numFmtId="0" fontId="6" fillId="0" borderId="40" xfId="43" applyNumberFormat="1" applyFont="1" applyFill="1" applyBorder="1" applyAlignment="1">
      <alignment horizontal="center" vertical="center" wrapText="1"/>
    </xf>
    <xf numFmtId="0" fontId="6" fillId="0" borderId="27" xfId="43" applyNumberFormat="1" applyFont="1" applyFill="1" applyBorder="1" applyAlignment="1">
      <alignment horizontal="center" vertical="center" wrapText="1"/>
    </xf>
    <xf numFmtId="0" fontId="6" fillId="24" borderId="40" xfId="43" applyNumberFormat="1" applyFont="1" applyFill="1" applyBorder="1" applyAlignment="1">
      <alignment horizontal="center" vertical="center" wrapText="1"/>
    </xf>
    <xf numFmtId="0" fontId="6" fillId="24" borderId="27" xfId="43" applyNumberFormat="1" applyFont="1" applyFill="1" applyBorder="1" applyAlignment="1">
      <alignment horizontal="center" vertical="center" wrapText="1"/>
    </xf>
    <xf numFmtId="0" fontId="6" fillId="24" borderId="13" xfId="43" applyNumberFormat="1" applyFont="1" applyFill="1" applyBorder="1" applyAlignment="1">
      <alignment horizontal="center" vertical="center" wrapText="1"/>
    </xf>
    <xf numFmtId="0" fontId="6" fillId="0" borderId="13" xfId="43" applyNumberFormat="1" applyFont="1" applyFill="1" applyBorder="1" applyAlignment="1">
      <alignment horizontal="center" vertical="center" wrapText="1"/>
    </xf>
    <xf numFmtId="0" fontId="6" fillId="24" borderId="24" xfId="43" applyNumberFormat="1" applyFont="1" applyFill="1" applyBorder="1" applyAlignment="1">
      <alignment horizontal="center" vertical="center" wrapText="1"/>
    </xf>
    <xf numFmtId="0" fontId="6" fillId="24" borderId="37" xfId="43" applyNumberFormat="1" applyFont="1" applyFill="1" applyBorder="1" applyAlignment="1">
      <alignment horizontal="center" vertical="center" wrapText="1"/>
    </xf>
    <xf numFmtId="164" fontId="6" fillId="24" borderId="29" xfId="0" applyNumberFormat="1" applyFont="1" applyFill="1" applyBorder="1" applyAlignment="1">
      <alignment horizontal="center" vertical="center" wrapText="1"/>
    </xf>
    <xf numFmtId="164" fontId="6" fillId="24" borderId="30" xfId="0" applyNumberFormat="1" applyFont="1" applyFill="1" applyBorder="1" applyAlignment="1">
      <alignment horizontal="center" vertical="center" wrapText="1"/>
    </xf>
    <xf numFmtId="164" fontId="6" fillId="24" borderId="31" xfId="0" applyNumberFormat="1" applyFont="1" applyFill="1" applyBorder="1" applyAlignment="1">
      <alignment horizontal="center" vertical="center" wrapText="1"/>
    </xf>
    <xf numFmtId="0" fontId="6" fillId="24" borderId="41" xfId="43" applyNumberFormat="1" applyFont="1" applyFill="1" applyBorder="1" applyAlignment="1">
      <alignment horizontal="center" vertical="center" wrapText="1"/>
    </xf>
    <xf numFmtId="0" fontId="6" fillId="0" borderId="41" xfId="43" applyNumberFormat="1" applyFont="1" applyFill="1" applyBorder="1" applyAlignment="1">
      <alignment horizontal="center" vertical="center" wrapText="1"/>
    </xf>
    <xf numFmtId="0" fontId="6" fillId="24" borderId="42" xfId="43" applyNumberFormat="1" applyFont="1" applyFill="1" applyBorder="1" applyAlignment="1">
      <alignment horizontal="center" vertical="center" wrapText="1"/>
    </xf>
    <xf numFmtId="0" fontId="6" fillId="24" borderId="43" xfId="43"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10" fillId="0" borderId="27" xfId="61" applyNumberFormat="1" applyFont="1" applyFill="1" applyBorder="1" applyAlignment="1">
      <alignment horizontal="left" vertical="center" wrapText="1"/>
    </xf>
    <xf numFmtId="164" fontId="6" fillId="0" borderId="29" xfId="0" applyNumberFormat="1" applyFont="1" applyFill="1" applyBorder="1" applyAlignment="1">
      <alignment horizontal="center" vertical="center" wrapText="1"/>
    </xf>
    <xf numFmtId="164" fontId="6" fillId="0" borderId="31" xfId="0" applyNumberFormat="1" applyFont="1" applyFill="1" applyBorder="1" applyAlignment="1">
      <alignment horizontal="center" vertical="center" wrapText="1"/>
    </xf>
    <xf numFmtId="0" fontId="6" fillId="0" borderId="11" xfId="0" applyFont="1" applyFill="1" applyBorder="1" applyAlignment="1">
      <alignment vertical="top" wrapText="1"/>
    </xf>
    <xf numFmtId="0" fontId="6" fillId="0" borderId="40" xfId="0" applyFont="1" applyFill="1" applyBorder="1" applyAlignment="1">
      <alignment vertical="top" wrapText="1"/>
    </xf>
    <xf numFmtId="0" fontId="6" fillId="0" borderId="27" xfId="0" applyFont="1" applyFill="1" applyBorder="1" applyAlignment="1">
      <alignment vertical="top" wrapText="1"/>
    </xf>
    <xf numFmtId="0" fontId="6" fillId="0" borderId="27" xfId="61" applyNumberFormat="1" applyFont="1" applyFill="1" applyBorder="1" applyAlignment="1">
      <alignment horizontal="left" vertical="center" wrapText="1"/>
    </xf>
    <xf numFmtId="164" fontId="6" fillId="0" borderId="14" xfId="0" applyNumberFormat="1" applyFont="1" applyFill="1" applyBorder="1" applyAlignment="1">
      <alignment horizontal="center" vertical="center" wrapText="1"/>
    </xf>
    <xf numFmtId="0" fontId="6" fillId="24" borderId="40" xfId="0" applyFont="1" applyFill="1" applyBorder="1" applyAlignment="1">
      <alignment horizontal="center" vertical="center" wrapText="1"/>
    </xf>
    <xf numFmtId="0" fontId="6" fillId="24" borderId="27" xfId="0" applyFont="1" applyFill="1" applyBorder="1" applyAlignment="1">
      <alignment horizontal="center" vertical="center" wrapText="1"/>
    </xf>
    <xf numFmtId="164" fontId="6" fillId="24" borderId="29" xfId="0" applyNumberFormat="1" applyFont="1" applyFill="1" applyBorder="1" applyAlignment="1">
      <alignment horizontal="center" vertical="center" wrapText="1"/>
    </xf>
    <xf numFmtId="0" fontId="6" fillId="24" borderId="11" xfId="0" applyFont="1" applyFill="1" applyBorder="1" applyAlignment="1">
      <alignment vertical="top" wrapText="1"/>
    </xf>
    <xf numFmtId="0" fontId="6" fillId="24" borderId="40" xfId="0" applyFont="1" applyFill="1" applyBorder="1" applyAlignment="1">
      <alignment vertical="top" wrapText="1"/>
    </xf>
    <xf numFmtId="0" fontId="6" fillId="24" borderId="27" xfId="0" applyFont="1" applyFill="1" applyBorder="1" applyAlignment="1">
      <alignment vertical="top" wrapText="1"/>
    </xf>
    <xf numFmtId="164" fontId="6" fillId="0" borderId="30" xfId="0" applyNumberFormat="1" applyFont="1" applyFill="1" applyBorder="1" applyAlignment="1">
      <alignment horizontal="center" vertical="center" wrapText="1"/>
    </xf>
    <xf numFmtId="0" fontId="6" fillId="24" borderId="23" xfId="43" applyNumberFormat="1" applyFont="1" applyFill="1" applyBorder="1" applyAlignment="1">
      <alignment horizontal="center" vertical="center" wrapText="1"/>
    </xf>
    <xf numFmtId="164" fontId="5" fillId="24" borderId="29" xfId="0" applyNumberFormat="1" applyFont="1" applyFill="1" applyBorder="1" applyAlignment="1">
      <alignment horizontal="center" vertical="center" wrapText="1"/>
    </xf>
    <xf numFmtId="164" fontId="5" fillId="24" borderId="29" xfId="0" applyNumberFormat="1" applyFont="1" applyFill="1" applyBorder="1" applyAlignment="1">
      <alignment horizontal="center" vertical="center" wrapText="1"/>
    </xf>
    <xf numFmtId="164" fontId="5" fillId="24" borderId="31" xfId="0" applyNumberFormat="1" applyFont="1" applyFill="1" applyBorder="1" applyAlignment="1">
      <alignment horizontal="center" vertical="center" wrapText="1"/>
    </xf>
    <xf numFmtId="0" fontId="6" fillId="0" borderId="14" xfId="43" applyNumberFormat="1" applyFont="1" applyFill="1" applyBorder="1" applyAlignment="1">
      <alignment horizontal="center" vertical="center" wrapText="1"/>
    </xf>
    <xf numFmtId="0" fontId="6" fillId="24" borderId="44" xfId="60" applyNumberFormat="1" applyFont="1" applyFill="1" applyBorder="1" applyAlignment="1">
      <alignment horizontal="center" vertical="center" wrapText="1"/>
    </xf>
    <xf numFmtId="1" fontId="6" fillId="24" borderId="11" xfId="0" applyNumberFormat="1" applyFont="1" applyFill="1" applyBorder="1" applyAlignment="1">
      <alignment horizontal="center" vertical="center" wrapText="1"/>
    </xf>
    <xf numFmtId="1" fontId="6" fillId="24" borderId="11" xfId="0" applyNumberFormat="1" applyFont="1" applyFill="1" applyBorder="1" applyAlignment="1">
      <alignment horizontal="center" vertical="center" wrapText="1"/>
    </xf>
    <xf numFmtId="164" fontId="6" fillId="24" borderId="13" xfId="0" applyNumberFormat="1" applyFont="1" applyFill="1" applyBorder="1" applyAlignment="1">
      <alignment horizontal="center" vertical="center" wrapText="1"/>
    </xf>
    <xf numFmtId="164" fontId="6" fillId="24" borderId="13" xfId="0" applyNumberFormat="1" applyFont="1" applyFill="1" applyBorder="1" applyAlignment="1">
      <alignment horizontal="center" vertical="center" wrapText="1"/>
    </xf>
    <xf numFmtId="164" fontId="6" fillId="24" borderId="24" xfId="0" applyNumberFormat="1" applyFont="1" applyFill="1" applyBorder="1" applyAlignment="1">
      <alignment horizontal="center" vertical="center" wrapText="1"/>
    </xf>
    <xf numFmtId="164" fontId="6" fillId="24" borderId="25" xfId="0" applyNumberFormat="1" applyFont="1" applyFill="1" applyBorder="1" applyAlignment="1">
      <alignment horizontal="center" vertical="center" wrapText="1"/>
    </xf>
    <xf numFmtId="1" fontId="6" fillId="24" borderId="12" xfId="0" applyNumberFormat="1" applyFont="1" applyFill="1" applyBorder="1" applyAlignment="1">
      <alignment horizontal="center" vertical="center" wrapText="1"/>
    </xf>
    <xf numFmtId="0" fontId="6" fillId="24" borderId="26" xfId="60" applyNumberFormat="1" applyFont="1" applyFill="1" applyBorder="1" applyAlignment="1">
      <alignment horizontal="center" vertical="center" wrapText="1"/>
    </xf>
    <xf numFmtId="1" fontId="6" fillId="24" borderId="29" xfId="0" applyNumberFormat="1" applyFont="1" applyFill="1" applyBorder="1" applyAlignment="1">
      <alignment horizontal="center" vertical="center" wrapText="1"/>
    </xf>
    <xf numFmtId="1" fontId="6" fillId="24" borderId="29" xfId="0" applyNumberFormat="1" applyFont="1" applyFill="1" applyBorder="1" applyAlignment="1">
      <alignment horizontal="center" vertical="center" wrapText="1"/>
    </xf>
    <xf numFmtId="1" fontId="6" fillId="24" borderId="30" xfId="0" applyNumberFormat="1" applyFont="1" applyFill="1" applyBorder="1" applyAlignment="1">
      <alignment horizontal="center" vertical="center" wrapText="1"/>
    </xf>
    <xf numFmtId="1" fontId="6" fillId="0" borderId="31" xfId="0" applyNumberFormat="1" applyFont="1" applyFill="1" applyBorder="1" applyAlignment="1">
      <alignment horizontal="center" vertical="center" wrapText="1"/>
    </xf>
    <xf numFmtId="0" fontId="6" fillId="22" borderId="13" xfId="43" applyNumberFormat="1" applyFont="1" applyFill="1" applyBorder="1" applyAlignment="1">
      <alignment horizontal="center" vertical="center" wrapText="1"/>
    </xf>
    <xf numFmtId="0" fontId="6" fillId="22" borderId="24" xfId="43" applyNumberFormat="1" applyFont="1" applyFill="1" applyBorder="1" applyAlignment="1">
      <alignment horizontal="center" vertical="center" wrapText="1"/>
    </xf>
    <xf numFmtId="0" fontId="6" fillId="22" borderId="37" xfId="43" applyNumberFormat="1" applyFont="1" applyFill="1" applyBorder="1" applyAlignment="1">
      <alignment horizontal="center" vertical="center" wrapText="1"/>
    </xf>
    <xf numFmtId="0" fontId="5" fillId="22" borderId="26" xfId="60" applyNumberFormat="1" applyFont="1" applyFill="1" applyBorder="1" applyAlignment="1">
      <alignment horizontal="center" vertical="center" wrapText="1"/>
    </xf>
    <xf numFmtId="164" fontId="5" fillId="22" borderId="29" xfId="0" applyNumberFormat="1" applyFont="1" applyFill="1" applyBorder="1" applyAlignment="1">
      <alignment horizontal="center" vertical="center" wrapText="1"/>
    </xf>
    <xf numFmtId="164" fontId="5" fillId="22" borderId="31" xfId="0" applyNumberFormat="1" applyFont="1" applyFill="1" applyBorder="1" applyAlignment="1">
      <alignment horizontal="center" vertical="center" wrapText="1"/>
    </xf>
    <xf numFmtId="0" fontId="5" fillId="24" borderId="11" xfId="0" applyFont="1" applyFill="1" applyBorder="1" applyAlignment="1">
      <alignment horizontal="center" vertical="center" wrapText="1"/>
    </xf>
    <xf numFmtId="164" fontId="5" fillId="24" borderId="11" xfId="0" applyNumberFormat="1" applyFont="1" applyFill="1" applyBorder="1" applyAlignment="1">
      <alignment horizontal="center" vertical="center" wrapText="1"/>
    </xf>
    <xf numFmtId="164" fontId="5" fillId="24" borderId="11" xfId="0" applyNumberFormat="1" applyFont="1" applyFill="1" applyBorder="1" applyAlignment="1">
      <alignment horizontal="center" vertical="center" wrapText="1"/>
    </xf>
    <xf numFmtId="0" fontId="6" fillId="24" borderId="23" xfId="60" applyNumberFormat="1" applyFont="1" applyFill="1" applyBorder="1" applyAlignment="1">
      <alignment horizontal="center" vertical="center" wrapText="1"/>
    </xf>
    <xf numFmtId="1" fontId="6" fillId="24" borderId="13" xfId="0" applyNumberFormat="1" applyFont="1" applyFill="1" applyBorder="1" applyAlignment="1">
      <alignment horizontal="center" vertical="center" wrapText="1"/>
    </xf>
    <xf numFmtId="1" fontId="6" fillId="24" borderId="13" xfId="0" applyNumberFormat="1" applyFont="1" applyFill="1" applyBorder="1" applyAlignment="1">
      <alignment horizontal="center" vertical="center" wrapText="1"/>
    </xf>
    <xf numFmtId="1" fontId="6" fillId="24" borderId="24" xfId="0" applyNumberFormat="1" applyFont="1" applyFill="1" applyBorder="1" applyAlignment="1">
      <alignment horizontal="center" vertical="center" wrapText="1"/>
    </xf>
    <xf numFmtId="1" fontId="6" fillId="24" borderId="25" xfId="61" applyNumberFormat="1" applyFont="1" applyFill="1" applyBorder="1" applyAlignment="1">
      <alignment horizontal="center" vertical="center" wrapText="1"/>
    </xf>
    <xf numFmtId="164" fontId="5" fillId="24" borderId="12" xfId="0" applyNumberFormat="1" applyFont="1" applyFill="1" applyBorder="1" applyAlignment="1">
      <alignment horizontal="center" vertical="center" wrapText="1"/>
    </xf>
    <xf numFmtId="0" fontId="6" fillId="22" borderId="40" xfId="43" applyNumberFormat="1" applyFont="1" applyFill="1" applyBorder="1" applyAlignment="1">
      <alignment horizontal="center" vertical="center" wrapText="1"/>
    </xf>
    <xf numFmtId="0" fontId="6" fillId="22" borderId="27" xfId="43" applyNumberFormat="1" applyFont="1" applyFill="1" applyBorder="1" applyAlignment="1">
      <alignment horizontal="center" vertical="center" wrapText="1"/>
    </xf>
    <xf numFmtId="164" fontId="6" fillId="24" borderId="11" xfId="0" applyNumberFormat="1" applyFont="1" applyFill="1" applyBorder="1" applyAlignment="1">
      <alignment horizontal="center" vertical="center" wrapText="1"/>
    </xf>
    <xf numFmtId="164" fontId="6" fillId="24" borderId="11" xfId="0" applyNumberFormat="1" applyFont="1" applyFill="1" applyBorder="1" applyAlignment="1">
      <alignment horizontal="center" vertical="center" wrapText="1"/>
    </xf>
    <xf numFmtId="164" fontId="6" fillId="24" borderId="35" xfId="61" applyNumberFormat="1" applyFont="1" applyFill="1" applyBorder="1" applyAlignment="1">
      <alignment horizontal="center" vertical="center" wrapText="1"/>
    </xf>
    <xf numFmtId="1" fontId="6" fillId="0" borderId="17" xfId="0" applyNumberFormat="1" applyFont="1" applyFill="1" applyBorder="1" applyAlignment="1">
      <alignment horizontal="center" vertical="center" wrapText="1"/>
    </xf>
    <xf numFmtId="1" fontId="6" fillId="0" borderId="12" xfId="61" applyNumberFormat="1" applyFont="1" applyFill="1" applyBorder="1" applyAlignment="1">
      <alignment horizontal="center" vertical="center" wrapText="1"/>
    </xf>
    <xf numFmtId="1" fontId="6" fillId="0" borderId="14" xfId="0" applyNumberFormat="1" applyFont="1" applyFill="1" applyBorder="1" applyAlignment="1">
      <alignment horizontal="center" vertical="center" wrapText="1"/>
    </xf>
    <xf numFmtId="164" fontId="6" fillId="0" borderId="12" xfId="61" applyNumberFormat="1" applyFont="1" applyFill="1" applyBorder="1" applyAlignment="1">
      <alignment horizontal="center" vertical="center" wrapText="1"/>
    </xf>
    <xf numFmtId="0" fontId="5" fillId="0" borderId="27" xfId="61" applyNumberFormat="1" applyFont="1" applyFill="1" applyBorder="1" applyAlignment="1">
      <alignment horizontal="left" vertical="center" wrapText="1"/>
    </xf>
    <xf numFmtId="0" fontId="6" fillId="22" borderId="21" xfId="43" applyNumberFormat="1" applyFont="1" applyFill="1" applyBorder="1" applyAlignment="1">
      <alignment horizontal="center" vertical="center" wrapText="1"/>
    </xf>
    <xf numFmtId="0" fontId="6" fillId="22" borderId="45" xfId="43" applyNumberFormat="1" applyFont="1" applyFill="1" applyBorder="1" applyAlignment="1">
      <alignment horizontal="center" vertical="center" wrapText="1"/>
    </xf>
    <xf numFmtId="0" fontId="6" fillId="22" borderId="46" xfId="43" applyNumberFormat="1" applyFont="1" applyFill="1" applyBorder="1" applyAlignment="1">
      <alignment horizontal="center" vertical="center" wrapText="1"/>
    </xf>
    <xf numFmtId="164" fontId="12" fillId="24" borderId="14" xfId="0" applyNumberFormat="1" applyFont="1" applyFill="1" applyBorder="1" applyAlignment="1">
      <alignment horizontal="center" vertical="center" wrapText="1"/>
    </xf>
    <xf numFmtId="0" fontId="5" fillId="22" borderId="15" xfId="61" applyNumberFormat="1" applyFont="1" applyFill="1" applyBorder="1" applyAlignment="1">
      <alignment horizontal="left" vertical="center" wrapText="1"/>
    </xf>
    <xf numFmtId="0" fontId="5" fillId="22" borderId="11" xfId="0" applyFont="1" applyFill="1" applyBorder="1" applyAlignment="1">
      <alignment horizontal="center" vertical="center" wrapText="1"/>
    </xf>
    <xf numFmtId="1" fontId="6" fillId="24" borderId="31" xfId="0" applyNumberFormat="1" applyFont="1" applyFill="1" applyBorder="1" applyAlignment="1">
      <alignment horizontal="center" vertical="center" wrapText="1"/>
    </xf>
    <xf numFmtId="0" fontId="6" fillId="22" borderId="11" xfId="0" applyFont="1" applyFill="1" applyBorder="1" applyAlignment="1">
      <alignment horizontal="center" vertical="center" wrapText="1"/>
    </xf>
    <xf numFmtId="0" fontId="6" fillId="22" borderId="40" xfId="0" applyFont="1" applyFill="1" applyBorder="1" applyAlignment="1">
      <alignment horizontal="center" vertical="center" wrapText="1"/>
    </xf>
    <xf numFmtId="0" fontId="6" fillId="22" borderId="27" xfId="0" applyFont="1" applyFill="1" applyBorder="1" applyAlignment="1">
      <alignment horizontal="center" vertical="center" wrapText="1"/>
    </xf>
    <xf numFmtId="164" fontId="5" fillId="22" borderId="11" xfId="0" applyNumberFormat="1" applyFont="1" applyFill="1" applyBorder="1" applyAlignment="1">
      <alignment horizontal="center" vertical="center" wrapText="1"/>
    </xf>
    <xf numFmtId="164" fontId="6" fillId="0" borderId="11" xfId="0" applyNumberFormat="1" applyFont="1" applyFill="1" applyBorder="1" applyAlignment="1">
      <alignment horizontal="center" vertical="center" wrapText="1"/>
    </xf>
    <xf numFmtId="0" fontId="6" fillId="24" borderId="38" xfId="0" applyFont="1" applyFill="1" applyBorder="1" applyAlignment="1">
      <alignment horizontal="center" vertical="center" wrapText="1"/>
    </xf>
    <xf numFmtId="0" fontId="6" fillId="24" borderId="47" xfId="0" applyFont="1" applyFill="1" applyBorder="1" applyAlignment="1">
      <alignment horizontal="center" vertical="center" wrapText="1"/>
    </xf>
    <xf numFmtId="0" fontId="6" fillId="24" borderId="28" xfId="0" applyFont="1" applyFill="1" applyBorder="1" applyAlignment="1">
      <alignment horizontal="center" vertical="center" wrapText="1"/>
    </xf>
    <xf numFmtId="164" fontId="6" fillId="24" borderId="38" xfId="0" applyNumberFormat="1" applyFont="1" applyFill="1" applyBorder="1" applyAlignment="1">
      <alignment horizontal="center" vertical="center" wrapText="1"/>
    </xf>
    <xf numFmtId="164" fontId="6" fillId="24" borderId="38" xfId="0" applyNumberFormat="1" applyFont="1" applyFill="1" applyBorder="1" applyAlignment="1">
      <alignment horizontal="center" vertical="center" wrapText="1"/>
    </xf>
    <xf numFmtId="0" fontId="17" fillId="24" borderId="11" xfId="0" applyFont="1" applyFill="1" applyBorder="1" applyAlignment="1">
      <alignment horizontal="center" vertical="center" wrapText="1"/>
    </xf>
    <xf numFmtId="164" fontId="17" fillId="24" borderId="11" xfId="0" applyNumberFormat="1" applyFont="1" applyFill="1" applyBorder="1" applyAlignment="1">
      <alignment horizontal="right" vertical="center" wrapText="1"/>
    </xf>
    <xf numFmtId="0" fontId="22" fillId="24" borderId="48" xfId="0" applyFont="1" applyFill="1" applyBorder="1" applyAlignment="1">
      <alignment horizontal="left" vertical="center" wrapText="1"/>
    </xf>
    <xf numFmtId="0" fontId="5" fillId="24" borderId="41" xfId="0" applyFont="1" applyFill="1" applyBorder="1" applyAlignment="1">
      <alignment horizontal="center" vertical="center" wrapText="1"/>
    </xf>
    <xf numFmtId="49" fontId="5" fillId="22" borderId="14" xfId="57" applyNumberFormat="1" applyFont="1" applyFill="1" applyBorder="1" applyAlignment="1">
      <alignment horizontal="center" vertical="center" wrapText="1"/>
    </xf>
    <xf numFmtId="0" fontId="22" fillId="24" borderId="11" xfId="0" applyFont="1" applyFill="1" applyBorder="1" applyAlignment="1">
      <alignment horizontal="left" vertical="center" wrapText="1"/>
    </xf>
    <xf numFmtId="0" fontId="43" fillId="24" borderId="15" xfId="61" applyNumberFormat="1" applyFont="1" applyFill="1" applyBorder="1" applyAlignment="1">
      <alignment horizontal="left" vertical="center" wrapText="1"/>
    </xf>
    <xf numFmtId="0" fontId="41" fillId="22" borderId="13" xfId="43" applyNumberFormat="1" applyFont="1" applyFill="1" applyBorder="1" applyAlignment="1">
      <alignment horizontal="center" vertical="center" wrapText="1"/>
    </xf>
    <xf numFmtId="0" fontId="41" fillId="22" borderId="24" xfId="43" applyNumberFormat="1" applyFont="1" applyFill="1" applyBorder="1" applyAlignment="1">
      <alignment horizontal="center" vertical="center" wrapText="1"/>
    </xf>
    <xf numFmtId="0" fontId="5" fillId="22" borderId="23" xfId="60" applyNumberFormat="1" applyFont="1" applyFill="1" applyBorder="1" applyAlignment="1">
      <alignment horizontal="center" vertical="center" wrapText="1"/>
    </xf>
    <xf numFmtId="164" fontId="5" fillId="22" borderId="13" xfId="0" applyNumberFormat="1" applyFont="1" applyFill="1" applyBorder="1" applyAlignment="1">
      <alignment horizontal="center" vertical="center" wrapText="1"/>
    </xf>
    <xf numFmtId="0" fontId="5" fillId="24" borderId="16" xfId="0" applyFont="1" applyFill="1" applyBorder="1" applyAlignment="1">
      <alignment horizontal="center" vertical="center" wrapText="1"/>
    </xf>
    <xf numFmtId="164" fontId="5" fillId="24" borderId="11" xfId="61" applyNumberFormat="1" applyFont="1" applyFill="1" applyBorder="1" applyAlignment="1">
      <alignment horizontal="center" vertical="center" wrapText="1"/>
    </xf>
    <xf numFmtId="0" fontId="5" fillId="24" borderId="11" xfId="61" applyNumberFormat="1" applyFont="1" applyFill="1" applyBorder="1" applyAlignment="1">
      <alignment horizontal="left" vertical="center" wrapText="1"/>
    </xf>
    <xf numFmtId="0" fontId="6" fillId="24" borderId="11" xfId="61" applyNumberFormat="1" applyFont="1" applyFill="1" applyBorder="1" applyAlignment="1">
      <alignment horizontal="center" vertical="center" wrapText="1"/>
    </xf>
    <xf numFmtId="1" fontId="5" fillId="24" borderId="11" xfId="61" applyNumberFormat="1" applyFont="1" applyFill="1" applyBorder="1" applyAlignment="1">
      <alignment horizontal="center" vertical="center" wrapText="1"/>
    </xf>
    <xf numFmtId="1" fontId="6" fillId="24" borderId="12" xfId="61" applyNumberFormat="1" applyFont="1" applyFill="1" applyBorder="1" applyAlignment="1">
      <alignment horizontal="center" vertical="center" wrapText="1"/>
    </xf>
    <xf numFmtId="0" fontId="21" fillId="24" borderId="15" xfId="61" applyNumberFormat="1" applyFont="1" applyFill="1" applyBorder="1" applyAlignment="1">
      <alignment horizontal="left" vertical="center" wrapText="1"/>
    </xf>
    <xf numFmtId="1" fontId="6" fillId="24" borderId="11" xfId="61" applyNumberFormat="1" applyFont="1" applyFill="1" applyBorder="1" applyAlignment="1">
      <alignment horizontal="center" vertical="center" wrapText="1"/>
    </xf>
    <xf numFmtId="0" fontId="10" fillId="24" borderId="15" xfId="61" applyNumberFormat="1" applyFont="1" applyFill="1" applyBorder="1" applyAlignment="1">
      <alignment horizontal="left" vertical="center" wrapText="1"/>
    </xf>
    <xf numFmtId="0" fontId="6" fillId="0" borderId="0" xfId="0" applyFont="1" applyFill="1" applyBorder="1" applyAlignment="1">
      <alignment horizontal="right" vertical="distributed" wrapText="1"/>
    </xf>
    <xf numFmtId="0" fontId="7" fillId="0" borderId="0" xfId="0" applyFont="1" applyFill="1" applyBorder="1" applyAlignment="1">
      <alignment horizontal="center"/>
    </xf>
    <xf numFmtId="0" fontId="10" fillId="0" borderId="0" xfId="0" applyFont="1" applyFill="1" applyBorder="1" applyAlignment="1">
      <alignment/>
    </xf>
    <xf numFmtId="0" fontId="18" fillId="24" borderId="49" xfId="0" applyFont="1" applyFill="1" applyBorder="1" applyAlignment="1">
      <alignment horizontal="center" vertical="center" wrapText="1"/>
    </xf>
    <xf numFmtId="0" fontId="19" fillId="0" borderId="49" xfId="0" applyFont="1" applyFill="1" applyBorder="1" applyAlignment="1">
      <alignment horizontal="center" vertical="center" wrapText="1"/>
    </xf>
    <xf numFmtId="0" fontId="17" fillId="0" borderId="50" xfId="0" applyFont="1" applyFill="1" applyBorder="1" applyAlignment="1">
      <alignment horizontal="center" vertical="center" wrapText="1"/>
    </xf>
    <xf numFmtId="164" fontId="18" fillId="24" borderId="38" xfId="57" applyNumberFormat="1"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8" fillId="24" borderId="51" xfId="0" applyFont="1" applyFill="1" applyBorder="1" applyAlignment="1">
      <alignment horizontal="center" vertical="center" wrapText="1"/>
    </xf>
    <xf numFmtId="0" fontId="18" fillId="24" borderId="52" xfId="0" applyFont="1" applyFill="1" applyBorder="1" applyAlignment="1">
      <alignment horizontal="center" vertical="center" wrapText="1"/>
    </xf>
    <xf numFmtId="0" fontId="17" fillId="0" borderId="53" xfId="0" applyFont="1" applyFill="1" applyBorder="1" applyAlignment="1">
      <alignment horizontal="center" vertical="center" wrapText="1"/>
    </xf>
    <xf numFmtId="0" fontId="18" fillId="0" borderId="40"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1" fillId="0" borderId="0" xfId="0" applyFont="1" applyFill="1" applyBorder="1" applyAlignment="1">
      <alignment vertical="top" wrapText="1"/>
    </xf>
    <xf numFmtId="0" fontId="8" fillId="0" borderId="0" xfId="0" applyFont="1" applyFill="1" applyBorder="1" applyAlignment="1">
      <alignment horizontal="center" vertical="center"/>
    </xf>
    <xf numFmtId="0" fontId="18" fillId="24" borderId="19" xfId="0" applyFont="1" applyFill="1" applyBorder="1" applyAlignment="1">
      <alignment horizontal="center" vertical="center" wrapText="1"/>
    </xf>
    <xf numFmtId="0" fontId="18" fillId="24" borderId="10"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1" fillId="0" borderId="0" xfId="0" applyFont="1" applyFill="1" applyBorder="1" applyAlignment="1">
      <alignment horizontal="center" vertical="center"/>
    </xf>
    <xf numFmtId="0" fontId="18" fillId="24" borderId="54" xfId="57" applyNumberFormat="1" applyFont="1" applyFill="1" applyBorder="1" applyAlignment="1">
      <alignment horizontal="center" vertical="center" wrapText="1"/>
    </xf>
    <xf numFmtId="0" fontId="19" fillId="0" borderId="5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7" fillId="0" borderId="0" xfId="0" applyFont="1" applyFill="1" applyAlignment="1">
      <alignment vertical="top" wrapText="1"/>
    </xf>
    <xf numFmtId="0" fontId="18" fillId="24" borderId="4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8" fillId="24" borderId="27" xfId="57"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7" fillId="0" borderId="55" xfId="0" applyFont="1" applyFill="1" applyBorder="1" applyAlignment="1">
      <alignment horizontal="center" vertical="center" wrapText="1"/>
    </xf>
    <xf numFmtId="0" fontId="11" fillId="0" borderId="0" xfId="0" applyFont="1" applyFill="1" applyAlignment="1">
      <alignment horizontal="justify" vertical="top" wrapText="1"/>
    </xf>
    <xf numFmtId="0" fontId="18" fillId="0" borderId="54" xfId="0" applyFont="1" applyFill="1" applyBorder="1" applyAlignment="1">
      <alignment horizontal="center" vertical="center" wrapText="1"/>
    </xf>
    <xf numFmtId="164" fontId="18" fillId="24" borderId="40" xfId="0" applyNumberFormat="1" applyFont="1" applyFill="1" applyBorder="1" applyAlignment="1">
      <alignment horizontal="center" vertical="center" wrapText="1"/>
    </xf>
    <xf numFmtId="164" fontId="18" fillId="24" borderId="54" xfId="0" applyNumberFormat="1" applyFont="1" applyFill="1" applyBorder="1" applyAlignment="1">
      <alignment horizontal="center" vertical="center" wrapText="1"/>
    </xf>
    <xf numFmtId="0" fontId="17" fillId="0" borderId="54" xfId="0" applyFont="1" applyFill="1" applyBorder="1" applyAlignment="1">
      <alignment horizontal="center" vertical="center" wrapText="1"/>
    </xf>
    <xf numFmtId="0" fontId="17" fillId="0" borderId="56" xfId="0" applyFont="1" applyFill="1" applyBorder="1" applyAlignment="1">
      <alignment horizontal="center" vertical="center" wrapText="1"/>
    </xf>
    <xf numFmtId="0" fontId="7" fillId="0" borderId="0" xfId="0" applyFont="1" applyFill="1" applyBorder="1" applyAlignment="1">
      <alignment horizontal="center" vertical="distributed" wrapText="1"/>
    </xf>
    <xf numFmtId="0" fontId="9" fillId="0" borderId="0" xfId="0" applyFont="1" applyFill="1" applyBorder="1" applyAlignment="1">
      <alignment horizontal="center" vertical="center" wrapText="1"/>
    </xf>
    <xf numFmtId="0" fontId="20" fillId="24" borderId="4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15"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676"/>
  <sheetViews>
    <sheetView tabSelected="1" view="pageBreakPreview" zoomScale="90" zoomScaleSheetLayoutView="90" workbookViewId="0" topLeftCell="A1">
      <selection activeCell="D6" sqref="D6"/>
    </sheetView>
  </sheetViews>
  <sheetFormatPr defaultColWidth="9.140625" defaultRowHeight="12.75" outlineLevelRow="1" outlineLevelCol="1"/>
  <cols>
    <col min="1" max="1" width="3.00390625" style="14" customWidth="1" outlineLevel="1"/>
    <col min="2" max="2" width="4.28125" style="14" customWidth="1" outlineLevel="1"/>
    <col min="3" max="3" width="4.421875" style="14" customWidth="1" outlineLevel="1"/>
    <col min="4" max="6" width="3.421875" style="14" customWidth="1" outlineLevel="1"/>
    <col min="7" max="7" width="4.57421875" style="14" customWidth="1" outlineLevel="1"/>
    <col min="8" max="8" width="3.421875" style="14" customWidth="1" outlineLevel="1"/>
    <col min="9" max="9" width="3.7109375" style="14" customWidth="1" outlineLevel="1"/>
    <col min="10" max="10" width="4.57421875" style="14" customWidth="1" outlineLevel="1"/>
    <col min="11" max="13" width="3.421875" style="14" customWidth="1" outlineLevel="1"/>
    <col min="14" max="16" width="3.421875" style="52" customWidth="1" outlineLevel="1"/>
    <col min="17" max="17" width="3.421875" style="14" customWidth="1" outlineLevel="1"/>
    <col min="18" max="18" width="62.421875" style="14" customWidth="1"/>
    <col min="19" max="19" width="9.00390625" style="14" customWidth="1"/>
    <col min="20" max="20" width="10.00390625" style="47" customWidth="1"/>
    <col min="21" max="21" width="10.57421875" style="47" customWidth="1"/>
    <col min="22" max="22" width="9.421875" style="51" customWidth="1"/>
    <col min="23" max="23" width="8.8515625" style="47" customWidth="1"/>
    <col min="24" max="24" width="10.28125" style="47" customWidth="1"/>
    <col min="25" max="25" width="9.8515625" style="47" customWidth="1"/>
    <col min="26" max="26" width="11.7109375" style="49" customWidth="1"/>
    <col min="27" max="27" width="8.8515625" style="29" hidden="1" customWidth="1"/>
    <col min="28" max="28" width="9.140625" style="13" hidden="1" customWidth="1"/>
    <col min="29" max="38" width="9.140625" style="14" hidden="1" customWidth="1"/>
    <col min="39" max="16384" width="9.140625" style="14" customWidth="1"/>
  </cols>
  <sheetData>
    <row r="1" spans="1:38" ht="39.75" customHeight="1">
      <c r="A1" s="3"/>
      <c r="B1" s="3"/>
      <c r="C1" s="3"/>
      <c r="D1" s="3"/>
      <c r="E1" s="3"/>
      <c r="F1" s="3"/>
      <c r="G1" s="3"/>
      <c r="H1" s="3"/>
      <c r="I1" s="3"/>
      <c r="J1" s="3"/>
      <c r="K1" s="3"/>
      <c r="L1" s="3"/>
      <c r="M1" s="3"/>
      <c r="N1" s="2"/>
      <c r="O1" s="2"/>
      <c r="P1" s="2"/>
      <c r="Q1" s="2"/>
      <c r="R1" s="2"/>
      <c r="S1" s="3"/>
      <c r="T1" s="9"/>
      <c r="U1" s="372" t="s">
        <v>67</v>
      </c>
      <c r="V1" s="372"/>
      <c r="W1" s="372"/>
      <c r="X1" s="372"/>
      <c r="Y1" s="372"/>
      <c r="Z1" s="372"/>
      <c r="AA1" s="11"/>
      <c r="AB1" s="2"/>
      <c r="AC1" s="3"/>
      <c r="AD1" s="3"/>
      <c r="AE1" s="3"/>
      <c r="AF1" s="3"/>
      <c r="AG1" s="3"/>
      <c r="AH1" s="3"/>
      <c r="AI1" s="3"/>
      <c r="AJ1" s="3"/>
      <c r="AK1" s="3"/>
      <c r="AL1" s="3"/>
    </row>
    <row r="2" spans="1:38" ht="78.75" customHeight="1">
      <c r="A2" s="1" t="s">
        <v>157</v>
      </c>
      <c r="B2" s="1"/>
      <c r="C2" s="1"/>
      <c r="D2" s="1"/>
      <c r="E2" s="1"/>
      <c r="F2" s="1"/>
      <c r="G2" s="1"/>
      <c r="H2" s="1"/>
      <c r="I2" s="1"/>
      <c r="J2" s="1"/>
      <c r="K2" s="1"/>
      <c r="L2" s="1"/>
      <c r="M2" s="1"/>
      <c r="N2" s="1"/>
      <c r="O2" s="1"/>
      <c r="P2" s="1"/>
      <c r="Q2" s="1"/>
      <c r="R2" s="1"/>
      <c r="S2" s="1"/>
      <c r="T2" s="1"/>
      <c r="U2" s="1"/>
      <c r="V2" s="337" t="s">
        <v>159</v>
      </c>
      <c r="W2" s="337"/>
      <c r="X2" s="337"/>
      <c r="Y2" s="337"/>
      <c r="Z2" s="337"/>
      <c r="AA2" s="1"/>
      <c r="AB2" s="2"/>
      <c r="AC2" s="3"/>
      <c r="AD2" s="3"/>
      <c r="AE2" s="3"/>
      <c r="AF2" s="3"/>
      <c r="AG2" s="3"/>
      <c r="AH2" s="3"/>
      <c r="AI2" s="3"/>
      <c r="AJ2" s="3"/>
      <c r="AK2" s="3"/>
      <c r="AL2" s="3"/>
    </row>
    <row r="3" spans="1:44" s="33" customFormat="1" ht="18.75">
      <c r="A3" s="4"/>
      <c r="B3" s="5"/>
      <c r="C3" s="5"/>
      <c r="D3" s="338" t="s">
        <v>68</v>
      </c>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1"/>
      <c r="AN3" s="31"/>
      <c r="AO3" s="31"/>
      <c r="AP3" s="31"/>
      <c r="AQ3" s="32"/>
      <c r="AR3" s="32"/>
    </row>
    <row r="4" spans="1:44" s="33" customFormat="1" ht="30" customHeight="1">
      <c r="A4" s="6"/>
      <c r="B4" s="6"/>
      <c r="C4" s="6"/>
      <c r="D4" s="373" t="s">
        <v>69</v>
      </c>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4"/>
      <c r="AN4" s="34"/>
      <c r="AO4" s="34"/>
      <c r="AP4" s="34"/>
      <c r="AQ4" s="35"/>
      <c r="AR4" s="35"/>
    </row>
    <row r="5" spans="1:44" s="38" customFormat="1" ht="12.75">
      <c r="A5" s="7"/>
      <c r="B5" s="7"/>
      <c r="C5" s="7"/>
      <c r="D5" s="339" t="s">
        <v>123</v>
      </c>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6"/>
      <c r="AN5" s="36"/>
      <c r="AO5" s="36"/>
      <c r="AP5" s="36"/>
      <c r="AQ5" s="37"/>
      <c r="AR5" s="37"/>
    </row>
    <row r="6" spans="1:44" s="33" customFormat="1" ht="18.75">
      <c r="A6" s="6"/>
      <c r="B6" s="6"/>
      <c r="C6" s="6"/>
      <c r="D6" s="60" t="s">
        <v>124</v>
      </c>
      <c r="E6" s="60"/>
      <c r="F6" s="60"/>
      <c r="G6" s="60"/>
      <c r="H6" s="60"/>
      <c r="I6" s="60"/>
      <c r="J6" s="60"/>
      <c r="K6" s="60"/>
      <c r="L6" s="60"/>
      <c r="M6" s="60"/>
      <c r="N6" s="60"/>
      <c r="O6" s="60"/>
      <c r="P6" s="60"/>
      <c r="Q6" s="60"/>
      <c r="R6" s="60"/>
      <c r="S6" s="60"/>
      <c r="T6" s="61"/>
      <c r="U6" s="61"/>
      <c r="V6" s="61"/>
      <c r="W6" s="61"/>
      <c r="X6" s="61"/>
      <c r="Y6" s="61"/>
      <c r="Z6" s="61"/>
      <c r="AA6" s="60"/>
      <c r="AB6" s="60"/>
      <c r="AC6" s="60"/>
      <c r="AD6" s="60"/>
      <c r="AE6" s="60"/>
      <c r="AF6" s="60"/>
      <c r="AG6" s="60"/>
      <c r="AH6" s="60"/>
      <c r="AI6" s="60"/>
      <c r="AJ6" s="60"/>
      <c r="AK6" s="60"/>
      <c r="AL6" s="60"/>
      <c r="AM6" s="31"/>
      <c r="AN6" s="31"/>
      <c r="AO6" s="31"/>
      <c r="AP6" s="31"/>
      <c r="AQ6" s="35"/>
      <c r="AR6" s="35"/>
    </row>
    <row r="7" spans="1:44" s="33" customFormat="1" ht="15.75">
      <c r="A7" s="6"/>
      <c r="B7" s="6"/>
      <c r="C7" s="6"/>
      <c r="D7" s="355" t="s">
        <v>125</v>
      </c>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355"/>
      <c r="AM7" s="35"/>
      <c r="AN7" s="34"/>
      <c r="AO7" s="34"/>
      <c r="AP7" s="34"/>
      <c r="AQ7" s="35"/>
      <c r="AR7" s="35"/>
    </row>
    <row r="8" spans="1:44" s="33" customFormat="1" ht="19.5">
      <c r="A8" s="6"/>
      <c r="B8" s="6"/>
      <c r="C8" s="6"/>
      <c r="D8" s="62"/>
      <c r="E8" s="62"/>
      <c r="F8" s="62"/>
      <c r="G8" s="62"/>
      <c r="H8" s="62"/>
      <c r="I8" s="62"/>
      <c r="J8" s="63" t="s">
        <v>126</v>
      </c>
      <c r="K8" s="63"/>
      <c r="L8" s="63"/>
      <c r="M8" s="63"/>
      <c r="N8" s="64"/>
      <c r="O8" s="64"/>
      <c r="P8" s="64"/>
      <c r="Q8" s="63"/>
      <c r="R8" s="63"/>
      <c r="S8" s="63"/>
      <c r="T8" s="65"/>
      <c r="U8" s="66"/>
      <c r="V8" s="66"/>
      <c r="W8" s="66"/>
      <c r="X8" s="66"/>
      <c r="Y8" s="66"/>
      <c r="Z8" s="66"/>
      <c r="AA8" s="67"/>
      <c r="AB8" s="67"/>
      <c r="AC8" s="67"/>
      <c r="AD8" s="67"/>
      <c r="AE8" s="67"/>
      <c r="AF8" s="63"/>
      <c r="AG8" s="63"/>
      <c r="AH8" s="68"/>
      <c r="AI8" s="69"/>
      <c r="AJ8" s="69"/>
      <c r="AK8" s="70"/>
      <c r="AL8" s="71"/>
      <c r="AM8" s="32"/>
      <c r="AN8" s="32"/>
      <c r="AO8" s="32"/>
      <c r="AP8" s="32"/>
      <c r="AQ8" s="32"/>
      <c r="AR8" s="32"/>
    </row>
    <row r="9" spans="1:44" s="33" customFormat="1" ht="15.75" customHeight="1">
      <c r="A9" s="6"/>
      <c r="B9" s="6"/>
      <c r="C9" s="6"/>
      <c r="D9" s="62"/>
      <c r="E9" s="62"/>
      <c r="F9" s="62"/>
      <c r="G9" s="62"/>
      <c r="H9" s="62"/>
      <c r="I9" s="62"/>
      <c r="J9" s="350" t="s">
        <v>112</v>
      </c>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9"/>
      <c r="AN9" s="40"/>
      <c r="AO9" s="40"/>
      <c r="AP9" s="40"/>
      <c r="AQ9" s="40"/>
      <c r="AR9" s="40"/>
    </row>
    <row r="10" spans="1:44" s="41" customFormat="1" ht="15.75" customHeight="1">
      <c r="A10" s="8"/>
      <c r="B10" s="8"/>
      <c r="C10" s="8"/>
      <c r="D10" s="73"/>
      <c r="E10" s="73"/>
      <c r="F10" s="73"/>
      <c r="G10" s="73"/>
      <c r="H10" s="73"/>
      <c r="I10" s="73"/>
      <c r="J10" s="350" t="s">
        <v>161</v>
      </c>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9"/>
      <c r="AN10" s="40"/>
      <c r="AO10" s="40"/>
      <c r="AP10" s="40"/>
      <c r="AQ10" s="40"/>
      <c r="AR10" s="40"/>
    </row>
    <row r="11" spans="1:44" s="41" customFormat="1" ht="15.75" customHeight="1">
      <c r="A11" s="8"/>
      <c r="B11" s="8"/>
      <c r="C11" s="8"/>
      <c r="D11" s="73"/>
      <c r="E11" s="73"/>
      <c r="F11" s="73"/>
      <c r="G11" s="73"/>
      <c r="H11" s="73"/>
      <c r="I11" s="73"/>
      <c r="J11" s="350" t="s">
        <v>160</v>
      </c>
      <c r="K11" s="350"/>
      <c r="L11" s="350"/>
      <c r="M11" s="350"/>
      <c r="N11" s="350"/>
      <c r="O11" s="350"/>
      <c r="P11" s="350"/>
      <c r="Q11" s="350"/>
      <c r="R11" s="350"/>
      <c r="S11" s="350"/>
      <c r="T11" s="350"/>
      <c r="U11" s="72"/>
      <c r="V11" s="72"/>
      <c r="W11" s="72"/>
      <c r="X11" s="72"/>
      <c r="Y11" s="72"/>
      <c r="Z11" s="72"/>
      <c r="AA11" s="72"/>
      <c r="AB11" s="72"/>
      <c r="AC11" s="72"/>
      <c r="AD11" s="72"/>
      <c r="AE11" s="72"/>
      <c r="AF11" s="72"/>
      <c r="AG11" s="72"/>
      <c r="AH11" s="72"/>
      <c r="AI11" s="72"/>
      <c r="AJ11" s="72"/>
      <c r="AK11" s="72"/>
      <c r="AL11" s="72"/>
      <c r="AM11" s="39"/>
      <c r="AN11" s="40"/>
      <c r="AO11" s="40"/>
      <c r="AP11" s="40"/>
      <c r="AQ11" s="40"/>
      <c r="AR11" s="40"/>
    </row>
    <row r="12" spans="1:44" s="41" customFormat="1" ht="15.75" customHeight="1">
      <c r="A12" s="8"/>
      <c r="B12" s="8"/>
      <c r="C12" s="8"/>
      <c r="D12" s="73"/>
      <c r="E12" s="73"/>
      <c r="F12" s="73"/>
      <c r="G12" s="73"/>
      <c r="H12" s="73"/>
      <c r="I12" s="73"/>
      <c r="J12" s="350" t="s">
        <v>127</v>
      </c>
      <c r="K12" s="350"/>
      <c r="L12" s="350"/>
      <c r="M12" s="350"/>
      <c r="N12" s="350"/>
      <c r="O12" s="350"/>
      <c r="P12" s="350"/>
      <c r="Q12" s="350"/>
      <c r="R12" s="350"/>
      <c r="S12" s="350"/>
      <c r="T12" s="350"/>
      <c r="U12" s="72"/>
      <c r="V12" s="72"/>
      <c r="W12" s="72"/>
      <c r="X12" s="72"/>
      <c r="Y12" s="72"/>
      <c r="Z12" s="72"/>
      <c r="AA12" s="72"/>
      <c r="AB12" s="72"/>
      <c r="AC12" s="72"/>
      <c r="AD12" s="72"/>
      <c r="AE12" s="72"/>
      <c r="AF12" s="72"/>
      <c r="AG12" s="72"/>
      <c r="AH12" s="72"/>
      <c r="AI12" s="72"/>
      <c r="AJ12" s="72"/>
      <c r="AK12" s="72"/>
      <c r="AL12" s="72"/>
      <c r="AM12" s="39"/>
      <c r="AN12" s="40"/>
      <c r="AO12" s="40"/>
      <c r="AP12" s="40"/>
      <c r="AQ12" s="40"/>
      <c r="AR12" s="40"/>
    </row>
    <row r="13" spans="1:44" s="41" customFormat="1" ht="15.75" customHeight="1">
      <c r="A13" s="8"/>
      <c r="B13" s="8"/>
      <c r="C13" s="8"/>
      <c r="D13" s="73"/>
      <c r="E13" s="73"/>
      <c r="F13" s="73"/>
      <c r="G13" s="73"/>
      <c r="H13" s="73"/>
      <c r="I13" s="73"/>
      <c r="J13" s="350" t="s">
        <v>128</v>
      </c>
      <c r="K13" s="350"/>
      <c r="L13" s="350"/>
      <c r="M13" s="350"/>
      <c r="N13" s="350"/>
      <c r="O13" s="350"/>
      <c r="P13" s="350"/>
      <c r="Q13" s="350"/>
      <c r="R13" s="350"/>
      <c r="S13" s="350"/>
      <c r="T13" s="350"/>
      <c r="U13" s="72"/>
      <c r="V13" s="72"/>
      <c r="W13" s="72"/>
      <c r="X13" s="72"/>
      <c r="Y13" s="72"/>
      <c r="Z13" s="72"/>
      <c r="AA13" s="72"/>
      <c r="AB13" s="72"/>
      <c r="AC13" s="72"/>
      <c r="AD13" s="72"/>
      <c r="AE13" s="72"/>
      <c r="AF13" s="72"/>
      <c r="AG13" s="72"/>
      <c r="AH13" s="72"/>
      <c r="AI13" s="72"/>
      <c r="AJ13" s="72"/>
      <c r="AK13" s="72"/>
      <c r="AL13" s="72"/>
      <c r="AM13" s="39"/>
      <c r="AN13" s="40"/>
      <c r="AO13" s="40"/>
      <c r="AP13" s="40"/>
      <c r="AQ13" s="40"/>
      <c r="AR13" s="40"/>
    </row>
    <row r="14" spans="1:44" s="41" customFormat="1" ht="15.75" customHeight="1">
      <c r="A14" s="8"/>
      <c r="B14" s="8"/>
      <c r="C14" s="8"/>
      <c r="D14" s="73"/>
      <c r="E14" s="73"/>
      <c r="F14" s="73"/>
      <c r="G14" s="73"/>
      <c r="H14" s="73"/>
      <c r="I14" s="73"/>
      <c r="J14" s="350" t="s">
        <v>113</v>
      </c>
      <c r="K14" s="350"/>
      <c r="L14" s="350"/>
      <c r="M14" s="350"/>
      <c r="N14" s="350"/>
      <c r="O14" s="350"/>
      <c r="P14" s="350"/>
      <c r="Q14" s="350"/>
      <c r="R14" s="350"/>
      <c r="S14" s="350"/>
      <c r="T14" s="350"/>
      <c r="U14" s="359"/>
      <c r="V14" s="359"/>
      <c r="W14" s="359"/>
      <c r="X14" s="359"/>
      <c r="Y14" s="359"/>
      <c r="Z14" s="359"/>
      <c r="AA14" s="72"/>
      <c r="AB14" s="72"/>
      <c r="AC14" s="72"/>
      <c r="AD14" s="72"/>
      <c r="AE14" s="72"/>
      <c r="AF14" s="72"/>
      <c r="AG14" s="72"/>
      <c r="AH14" s="72"/>
      <c r="AI14" s="72"/>
      <c r="AJ14" s="72"/>
      <c r="AK14" s="72"/>
      <c r="AL14" s="72"/>
      <c r="AM14" s="39"/>
      <c r="AN14" s="40"/>
      <c r="AO14" s="40"/>
      <c r="AP14" s="40"/>
      <c r="AQ14" s="40"/>
      <c r="AR14" s="40"/>
    </row>
    <row r="15" spans="1:44" s="41" customFormat="1" ht="15.75">
      <c r="A15" s="8"/>
      <c r="B15" s="8"/>
      <c r="C15" s="8"/>
      <c r="D15" s="73"/>
      <c r="E15" s="73"/>
      <c r="F15" s="73"/>
      <c r="G15" s="73"/>
      <c r="H15" s="73"/>
      <c r="I15" s="73"/>
      <c r="J15" s="366" t="s">
        <v>162</v>
      </c>
      <c r="K15" s="359"/>
      <c r="L15" s="359"/>
      <c r="M15" s="359"/>
      <c r="N15" s="359"/>
      <c r="O15" s="359"/>
      <c r="P15" s="359"/>
      <c r="Q15" s="359"/>
      <c r="R15" s="359"/>
      <c r="S15" s="359"/>
      <c r="T15" s="359"/>
      <c r="U15" s="359"/>
      <c r="V15" s="359"/>
      <c r="W15" s="359"/>
      <c r="X15" s="359"/>
      <c r="Y15" s="359"/>
      <c r="Z15" s="359"/>
      <c r="AA15" s="75"/>
      <c r="AB15" s="75"/>
      <c r="AC15" s="76"/>
      <c r="AD15" s="76"/>
      <c r="AE15" s="76"/>
      <c r="AF15" s="74"/>
      <c r="AG15" s="74"/>
      <c r="AH15" s="77"/>
      <c r="AI15" s="77"/>
      <c r="AJ15" s="77"/>
      <c r="AK15" s="77"/>
      <c r="AL15" s="78"/>
      <c r="AM15" s="39"/>
      <c r="AN15" s="40"/>
      <c r="AO15" s="40"/>
      <c r="AP15" s="40"/>
      <c r="AQ15" s="40"/>
      <c r="AR15" s="40"/>
    </row>
    <row r="16" spans="1:38" ht="12.75">
      <c r="A16" s="3"/>
      <c r="B16" s="3"/>
      <c r="C16" s="3"/>
      <c r="D16" s="3"/>
      <c r="E16" s="3"/>
      <c r="F16" s="3"/>
      <c r="G16" s="3"/>
      <c r="H16" s="3"/>
      <c r="I16" s="3"/>
      <c r="J16" s="3"/>
      <c r="K16" s="3"/>
      <c r="L16" s="3"/>
      <c r="M16" s="3"/>
      <c r="N16" s="2"/>
      <c r="O16" s="2"/>
      <c r="P16" s="2"/>
      <c r="Q16" s="3"/>
      <c r="R16" s="3"/>
      <c r="S16" s="3"/>
      <c r="T16" s="9"/>
      <c r="U16" s="9"/>
      <c r="V16" s="9"/>
      <c r="W16" s="9"/>
      <c r="X16" s="9"/>
      <c r="Y16" s="9"/>
      <c r="Z16" s="10"/>
      <c r="AA16" s="11"/>
      <c r="AB16" s="2"/>
      <c r="AC16" s="3"/>
      <c r="AD16" s="3"/>
      <c r="AE16" s="3"/>
      <c r="AF16" s="3"/>
      <c r="AG16" s="3"/>
      <c r="AH16" s="3"/>
      <c r="AI16" s="3"/>
      <c r="AJ16" s="3"/>
      <c r="AK16" s="3"/>
      <c r="AL16" s="3"/>
    </row>
    <row r="17" spans="1:27" ht="49.5" customHeight="1">
      <c r="A17" s="360" t="s">
        <v>114</v>
      </c>
      <c r="B17" s="357"/>
      <c r="C17" s="357"/>
      <c r="D17" s="357"/>
      <c r="E17" s="357"/>
      <c r="F17" s="357"/>
      <c r="G17" s="357"/>
      <c r="H17" s="357"/>
      <c r="I17" s="357"/>
      <c r="J17" s="357"/>
      <c r="K17" s="357"/>
      <c r="L17" s="357"/>
      <c r="M17" s="357"/>
      <c r="N17" s="357"/>
      <c r="O17" s="357"/>
      <c r="P17" s="357"/>
      <c r="Q17" s="358"/>
      <c r="R17" s="345" t="s">
        <v>167</v>
      </c>
      <c r="S17" s="352" t="s">
        <v>129</v>
      </c>
      <c r="T17" s="368" t="s">
        <v>130</v>
      </c>
      <c r="U17" s="369"/>
      <c r="V17" s="369"/>
      <c r="W17" s="370"/>
      <c r="X17" s="370"/>
      <c r="Y17" s="371"/>
      <c r="Z17" s="83" t="s">
        <v>131</v>
      </c>
      <c r="AA17" s="12"/>
    </row>
    <row r="18" spans="1:27" ht="63.75" customHeight="1">
      <c r="A18" s="340" t="s">
        <v>73</v>
      </c>
      <c r="B18" s="341"/>
      <c r="C18" s="361"/>
      <c r="D18" s="340" t="s">
        <v>163</v>
      </c>
      <c r="E18" s="341"/>
      <c r="F18" s="374" t="s">
        <v>164</v>
      </c>
      <c r="G18" s="375"/>
      <c r="H18" s="356" t="s">
        <v>165</v>
      </c>
      <c r="I18" s="357"/>
      <c r="J18" s="357"/>
      <c r="K18" s="357"/>
      <c r="L18" s="357"/>
      <c r="M18" s="357"/>
      <c r="N18" s="357"/>
      <c r="O18" s="357"/>
      <c r="P18" s="357"/>
      <c r="Q18" s="358"/>
      <c r="R18" s="346" t="s">
        <v>132</v>
      </c>
      <c r="S18" s="353" t="s">
        <v>132</v>
      </c>
      <c r="T18" s="343" t="s">
        <v>133</v>
      </c>
      <c r="U18" s="343" t="s">
        <v>134</v>
      </c>
      <c r="V18" s="343" t="s">
        <v>135</v>
      </c>
      <c r="W18" s="343" t="s">
        <v>136</v>
      </c>
      <c r="X18" s="343" t="s">
        <v>137</v>
      </c>
      <c r="Y18" s="343" t="s">
        <v>138</v>
      </c>
      <c r="Z18" s="343" t="s">
        <v>168</v>
      </c>
      <c r="AA18" s="15"/>
    </row>
    <row r="19" spans="1:27" ht="48.75" customHeight="1">
      <c r="A19" s="342"/>
      <c r="B19" s="342"/>
      <c r="C19" s="362"/>
      <c r="D19" s="342"/>
      <c r="E19" s="342"/>
      <c r="F19" s="376"/>
      <c r="G19" s="377"/>
      <c r="H19" s="363" t="s">
        <v>71</v>
      </c>
      <c r="I19" s="364"/>
      <c r="J19" s="79" t="s">
        <v>70</v>
      </c>
      <c r="K19" s="348" t="s">
        <v>72</v>
      </c>
      <c r="L19" s="349"/>
      <c r="M19" s="348" t="s">
        <v>166</v>
      </c>
      <c r="N19" s="367"/>
      <c r="O19" s="367"/>
      <c r="P19" s="367"/>
      <c r="Q19" s="349"/>
      <c r="R19" s="347"/>
      <c r="S19" s="354"/>
      <c r="T19" s="344"/>
      <c r="U19" s="344"/>
      <c r="V19" s="365"/>
      <c r="W19" s="344"/>
      <c r="X19" s="344"/>
      <c r="Y19" s="344"/>
      <c r="Z19" s="344"/>
      <c r="AA19" s="15"/>
    </row>
    <row r="20" spans="1:27" ht="15" customHeight="1">
      <c r="A20" s="80">
        <v>1</v>
      </c>
      <c r="B20" s="81">
        <v>2</v>
      </c>
      <c r="C20" s="81">
        <v>3</v>
      </c>
      <c r="D20" s="80">
        <v>4</v>
      </c>
      <c r="E20" s="81">
        <v>5</v>
      </c>
      <c r="F20" s="80">
        <v>6</v>
      </c>
      <c r="G20" s="81">
        <v>7</v>
      </c>
      <c r="H20" s="82">
        <v>8</v>
      </c>
      <c r="I20" s="81">
        <v>9</v>
      </c>
      <c r="J20" s="81">
        <v>10</v>
      </c>
      <c r="K20" s="81">
        <v>11</v>
      </c>
      <c r="L20" s="81">
        <v>12</v>
      </c>
      <c r="M20" s="81">
        <v>13</v>
      </c>
      <c r="N20" s="81">
        <v>14</v>
      </c>
      <c r="O20" s="81">
        <v>15</v>
      </c>
      <c r="P20" s="81">
        <v>16</v>
      </c>
      <c r="Q20" s="81">
        <v>17</v>
      </c>
      <c r="R20" s="84">
        <v>18</v>
      </c>
      <c r="S20" s="85">
        <v>19</v>
      </c>
      <c r="T20" s="86">
        <v>20</v>
      </c>
      <c r="U20" s="86">
        <v>21</v>
      </c>
      <c r="V20" s="85">
        <v>22</v>
      </c>
      <c r="W20" s="86">
        <v>23</v>
      </c>
      <c r="X20" s="86">
        <v>24</v>
      </c>
      <c r="Y20" s="86">
        <v>25</v>
      </c>
      <c r="Z20" s="86">
        <v>26</v>
      </c>
      <c r="AA20" s="15"/>
    </row>
    <row r="21" spans="1:27" ht="39" customHeight="1">
      <c r="A21" s="44"/>
      <c r="B21" s="158"/>
      <c r="C21" s="158"/>
      <c r="D21" s="44"/>
      <c r="E21" s="158"/>
      <c r="F21" s="44"/>
      <c r="G21" s="158"/>
      <c r="H21" s="159"/>
      <c r="I21" s="158"/>
      <c r="J21" s="158"/>
      <c r="K21" s="158"/>
      <c r="L21" s="158"/>
      <c r="M21" s="158"/>
      <c r="N21" s="158"/>
      <c r="O21" s="158"/>
      <c r="P21" s="158"/>
      <c r="Q21" s="158"/>
      <c r="R21" s="319" t="s">
        <v>169</v>
      </c>
      <c r="S21" s="320" t="s">
        <v>146</v>
      </c>
      <c r="T21" s="116">
        <f>T33+T109+T122+T173+T186+T231+T288+T315+T332</f>
        <v>58802.58000000001</v>
      </c>
      <c r="U21" s="116">
        <f>U33+U109+U122+U173+U186+U231+U288+U315+U332</f>
        <v>214041.7</v>
      </c>
      <c r="V21" s="321" t="s">
        <v>77</v>
      </c>
      <c r="W21" s="116">
        <v>42356.8</v>
      </c>
      <c r="X21" s="116">
        <f>X33+X109+X122+X173+X186+X231+X288+X315+X332</f>
        <v>45457.399999999994</v>
      </c>
      <c r="Y21" s="116">
        <f>Y33+Y109+Y122+Y173+Y186+Y231+Y288+Y315+Y332</f>
        <v>34434.299999999996</v>
      </c>
      <c r="Z21" s="16"/>
      <c r="AA21" s="15"/>
    </row>
    <row r="22" spans="1:27" ht="12.75">
      <c r="A22" s="42"/>
      <c r="B22" s="42"/>
      <c r="C22" s="42"/>
      <c r="D22" s="42"/>
      <c r="E22" s="42"/>
      <c r="F22" s="42"/>
      <c r="G22" s="42"/>
      <c r="H22" s="160"/>
      <c r="I22" s="160"/>
      <c r="J22" s="160"/>
      <c r="K22" s="160"/>
      <c r="L22" s="160"/>
      <c r="M22" s="161"/>
      <c r="N22" s="162"/>
      <c r="O22" s="162"/>
      <c r="P22" s="162"/>
      <c r="Q22" s="163"/>
      <c r="R22" s="322" t="s">
        <v>78</v>
      </c>
      <c r="S22" s="281" t="s">
        <v>146</v>
      </c>
      <c r="T22" s="116">
        <f aca="true" t="shared" si="0" ref="T22:Y22">T21-T332</f>
        <v>34705.68000000001</v>
      </c>
      <c r="U22" s="116">
        <f t="shared" si="0"/>
        <v>189233.6</v>
      </c>
      <c r="V22" s="116">
        <f t="shared" si="0"/>
        <v>22285.799999999996</v>
      </c>
      <c r="W22" s="116">
        <f t="shared" si="0"/>
        <v>14907.000000000007</v>
      </c>
      <c r="X22" s="116">
        <f t="shared" si="0"/>
        <v>19044.999999999996</v>
      </c>
      <c r="Y22" s="116">
        <f t="shared" si="0"/>
        <v>8189.899999999998</v>
      </c>
      <c r="Z22" s="17"/>
      <c r="AA22" s="18"/>
    </row>
    <row r="23" spans="1:27" ht="73.5" customHeight="1">
      <c r="A23" s="94"/>
      <c r="B23" s="94"/>
      <c r="C23" s="94"/>
      <c r="D23" s="94"/>
      <c r="E23" s="94"/>
      <c r="F23" s="94"/>
      <c r="G23" s="94"/>
      <c r="H23" s="164"/>
      <c r="I23" s="164"/>
      <c r="J23" s="164"/>
      <c r="K23" s="164"/>
      <c r="L23" s="164"/>
      <c r="M23" s="165"/>
      <c r="N23" s="166"/>
      <c r="O23" s="166"/>
      <c r="P23" s="166"/>
      <c r="Q23" s="167"/>
      <c r="R23" s="87" t="s">
        <v>82</v>
      </c>
      <c r="S23" s="88" t="s">
        <v>140</v>
      </c>
      <c r="T23" s="89" t="s">
        <v>140</v>
      </c>
      <c r="U23" s="89" t="s">
        <v>140</v>
      </c>
      <c r="V23" s="90" t="s">
        <v>140</v>
      </c>
      <c r="W23" s="91" t="s">
        <v>140</v>
      </c>
      <c r="X23" s="91" t="s">
        <v>140</v>
      </c>
      <c r="Y23" s="91" t="s">
        <v>140</v>
      </c>
      <c r="Z23" s="92" t="s">
        <v>140</v>
      </c>
      <c r="AA23" s="19"/>
    </row>
    <row r="24" spans="1:27" ht="38.25" customHeight="1">
      <c r="A24" s="94"/>
      <c r="B24" s="94"/>
      <c r="C24" s="94"/>
      <c r="D24" s="94"/>
      <c r="E24" s="94"/>
      <c r="F24" s="94"/>
      <c r="G24" s="94"/>
      <c r="H24" s="164"/>
      <c r="I24" s="164"/>
      <c r="J24" s="164"/>
      <c r="K24" s="164"/>
      <c r="L24" s="164"/>
      <c r="M24" s="165"/>
      <c r="N24" s="166"/>
      <c r="O24" s="166"/>
      <c r="P24" s="166"/>
      <c r="Q24" s="167"/>
      <c r="R24" s="93" t="s">
        <v>172</v>
      </c>
      <c r="S24" s="94" t="s">
        <v>141</v>
      </c>
      <c r="T24" s="55">
        <v>60</v>
      </c>
      <c r="U24" s="55">
        <v>70</v>
      </c>
      <c r="V24" s="55">
        <v>80</v>
      </c>
      <c r="W24" s="56">
        <v>90</v>
      </c>
      <c r="X24" s="56">
        <v>90</v>
      </c>
      <c r="Y24" s="56">
        <v>90</v>
      </c>
      <c r="Z24" s="57">
        <v>90</v>
      </c>
      <c r="AA24" s="19"/>
    </row>
    <row r="25" spans="1:27" ht="55.5" customHeight="1">
      <c r="A25" s="94"/>
      <c r="B25" s="94"/>
      <c r="C25" s="94"/>
      <c r="D25" s="94"/>
      <c r="E25" s="94"/>
      <c r="F25" s="94"/>
      <c r="G25" s="94"/>
      <c r="H25" s="164"/>
      <c r="I25" s="164"/>
      <c r="J25" s="164"/>
      <c r="K25" s="164"/>
      <c r="L25" s="164"/>
      <c r="M25" s="165"/>
      <c r="N25" s="166"/>
      <c r="O25" s="166"/>
      <c r="P25" s="166"/>
      <c r="Q25" s="167"/>
      <c r="R25" s="95" t="s">
        <v>173</v>
      </c>
      <c r="S25" s="94" t="s">
        <v>141</v>
      </c>
      <c r="T25" s="55">
        <v>70</v>
      </c>
      <c r="U25" s="55">
        <v>80</v>
      </c>
      <c r="V25" s="55">
        <v>90</v>
      </c>
      <c r="W25" s="56">
        <v>95</v>
      </c>
      <c r="X25" s="56">
        <v>95</v>
      </c>
      <c r="Y25" s="56">
        <v>95</v>
      </c>
      <c r="Z25" s="57">
        <v>95</v>
      </c>
      <c r="AA25" s="19"/>
    </row>
    <row r="26" spans="1:27" ht="41.25" customHeight="1">
      <c r="A26" s="94"/>
      <c r="B26" s="94"/>
      <c r="C26" s="94"/>
      <c r="D26" s="94"/>
      <c r="E26" s="94"/>
      <c r="F26" s="94"/>
      <c r="G26" s="94"/>
      <c r="H26" s="164"/>
      <c r="I26" s="164"/>
      <c r="J26" s="164"/>
      <c r="K26" s="164"/>
      <c r="L26" s="164"/>
      <c r="M26" s="165"/>
      <c r="N26" s="166"/>
      <c r="O26" s="166"/>
      <c r="P26" s="166"/>
      <c r="Q26" s="167"/>
      <c r="R26" s="96" t="s">
        <v>174</v>
      </c>
      <c r="S26" s="54" t="s">
        <v>141</v>
      </c>
      <c r="T26" s="55">
        <v>60</v>
      </c>
      <c r="U26" s="55">
        <v>70</v>
      </c>
      <c r="V26" s="55">
        <v>80</v>
      </c>
      <c r="W26" s="56">
        <v>90</v>
      </c>
      <c r="X26" s="56">
        <v>90</v>
      </c>
      <c r="Y26" s="56">
        <v>90</v>
      </c>
      <c r="Z26" s="57">
        <v>90</v>
      </c>
      <c r="AA26" s="19"/>
    </row>
    <row r="27" spans="1:27" ht="57" customHeight="1">
      <c r="A27" s="168"/>
      <c r="B27" s="168"/>
      <c r="C27" s="168"/>
      <c r="D27" s="168"/>
      <c r="E27" s="168"/>
      <c r="F27" s="168"/>
      <c r="G27" s="168"/>
      <c r="H27" s="169"/>
      <c r="I27" s="169"/>
      <c r="J27" s="169"/>
      <c r="K27" s="169"/>
      <c r="L27" s="169"/>
      <c r="M27" s="170"/>
      <c r="N27" s="171"/>
      <c r="O27" s="171"/>
      <c r="P27" s="171"/>
      <c r="Q27" s="172"/>
      <c r="R27" s="97" t="s">
        <v>175</v>
      </c>
      <c r="S27" s="98" t="s">
        <v>141</v>
      </c>
      <c r="T27" s="99">
        <v>70</v>
      </c>
      <c r="U27" s="99">
        <v>80</v>
      </c>
      <c r="V27" s="100">
        <v>90</v>
      </c>
      <c r="W27" s="101">
        <v>95</v>
      </c>
      <c r="X27" s="101">
        <v>95</v>
      </c>
      <c r="Y27" s="101">
        <v>95</v>
      </c>
      <c r="Z27" s="102">
        <v>95</v>
      </c>
      <c r="AA27" s="19"/>
    </row>
    <row r="28" spans="1:27" ht="30" customHeight="1">
      <c r="A28" s="104"/>
      <c r="B28" s="104"/>
      <c r="C28" s="104"/>
      <c r="D28" s="104"/>
      <c r="E28" s="104"/>
      <c r="F28" s="104"/>
      <c r="G28" s="104"/>
      <c r="H28" s="166"/>
      <c r="I28" s="166"/>
      <c r="J28" s="166"/>
      <c r="K28" s="166"/>
      <c r="L28" s="166"/>
      <c r="M28" s="166"/>
      <c r="N28" s="166"/>
      <c r="O28" s="166"/>
      <c r="P28" s="166"/>
      <c r="Q28" s="166"/>
      <c r="R28" s="103" t="s">
        <v>176</v>
      </c>
      <c r="S28" s="104" t="s">
        <v>141</v>
      </c>
      <c r="T28" s="105">
        <v>70</v>
      </c>
      <c r="U28" s="105">
        <v>80</v>
      </c>
      <c r="V28" s="106">
        <v>90</v>
      </c>
      <c r="W28" s="105">
        <v>95</v>
      </c>
      <c r="X28" s="105">
        <v>95</v>
      </c>
      <c r="Y28" s="105">
        <v>95</v>
      </c>
      <c r="Z28" s="105">
        <v>95</v>
      </c>
      <c r="AA28" s="19"/>
    </row>
    <row r="29" spans="1:27" ht="36.75" customHeight="1">
      <c r="A29" s="88"/>
      <c r="B29" s="173"/>
      <c r="C29" s="173"/>
      <c r="D29" s="173"/>
      <c r="E29" s="173"/>
      <c r="F29" s="173"/>
      <c r="G29" s="173"/>
      <c r="H29" s="174"/>
      <c r="I29" s="174"/>
      <c r="J29" s="174"/>
      <c r="K29" s="174"/>
      <c r="L29" s="174"/>
      <c r="M29" s="175"/>
      <c r="N29" s="176"/>
      <c r="O29" s="176"/>
      <c r="P29" s="176"/>
      <c r="Q29" s="177"/>
      <c r="R29" s="107" t="s">
        <v>177</v>
      </c>
      <c r="S29" s="108" t="s">
        <v>141</v>
      </c>
      <c r="T29" s="109">
        <v>70</v>
      </c>
      <c r="U29" s="109">
        <v>80</v>
      </c>
      <c r="V29" s="110">
        <v>90</v>
      </c>
      <c r="W29" s="111">
        <v>95</v>
      </c>
      <c r="X29" s="111">
        <v>95</v>
      </c>
      <c r="Y29" s="111">
        <v>95</v>
      </c>
      <c r="Z29" s="112">
        <v>95</v>
      </c>
      <c r="AA29" s="19"/>
    </row>
    <row r="30" spans="1:27" ht="56.25" customHeight="1">
      <c r="A30" s="43"/>
      <c r="B30" s="42"/>
      <c r="C30" s="42"/>
      <c r="D30" s="42"/>
      <c r="E30" s="42"/>
      <c r="F30" s="42"/>
      <c r="G30" s="42"/>
      <c r="H30" s="160"/>
      <c r="I30" s="160"/>
      <c r="J30" s="160"/>
      <c r="K30" s="160"/>
      <c r="L30" s="160"/>
      <c r="M30" s="161"/>
      <c r="N30" s="162"/>
      <c r="O30" s="162"/>
      <c r="P30" s="162"/>
      <c r="Q30" s="163"/>
      <c r="R30" s="53" t="s">
        <v>116</v>
      </c>
      <c r="S30" s="113" t="s">
        <v>140</v>
      </c>
      <c r="T30" s="89" t="s">
        <v>140</v>
      </c>
      <c r="U30" s="89" t="s">
        <v>140</v>
      </c>
      <c r="V30" s="90" t="s">
        <v>140</v>
      </c>
      <c r="W30" s="89" t="s">
        <v>140</v>
      </c>
      <c r="X30" s="89" t="s">
        <v>140</v>
      </c>
      <c r="Y30" s="89" t="s">
        <v>140</v>
      </c>
      <c r="Z30" s="92" t="s">
        <v>140</v>
      </c>
      <c r="AA30" s="19"/>
    </row>
    <row r="31" spans="1:27" ht="58.5" customHeight="1">
      <c r="A31" s="43"/>
      <c r="B31" s="43"/>
      <c r="C31" s="43"/>
      <c r="D31" s="43"/>
      <c r="E31" s="43"/>
      <c r="F31" s="43"/>
      <c r="G31" s="43"/>
      <c r="H31" s="178"/>
      <c r="I31" s="178"/>
      <c r="J31" s="178"/>
      <c r="K31" s="178"/>
      <c r="L31" s="178"/>
      <c r="M31" s="179"/>
      <c r="N31" s="159"/>
      <c r="O31" s="159"/>
      <c r="P31" s="159"/>
      <c r="Q31" s="180"/>
      <c r="R31" s="96" t="s">
        <v>178</v>
      </c>
      <c r="S31" s="54" t="s">
        <v>141</v>
      </c>
      <c r="T31" s="55">
        <v>60</v>
      </c>
      <c r="U31" s="55">
        <v>70</v>
      </c>
      <c r="V31" s="55">
        <v>80</v>
      </c>
      <c r="W31" s="56">
        <v>85</v>
      </c>
      <c r="X31" s="56">
        <v>90</v>
      </c>
      <c r="Y31" s="56">
        <v>90</v>
      </c>
      <c r="Z31" s="57">
        <v>90</v>
      </c>
      <c r="AA31" s="19"/>
    </row>
    <row r="32" spans="1:27" ht="45.75" customHeight="1">
      <c r="A32" s="43"/>
      <c r="B32" s="43"/>
      <c r="C32" s="43"/>
      <c r="D32" s="43"/>
      <c r="E32" s="43"/>
      <c r="F32" s="43"/>
      <c r="G32" s="43"/>
      <c r="H32" s="178"/>
      <c r="I32" s="178"/>
      <c r="J32" s="178"/>
      <c r="K32" s="178"/>
      <c r="L32" s="178"/>
      <c r="M32" s="179"/>
      <c r="N32" s="159"/>
      <c r="O32" s="159"/>
      <c r="P32" s="159"/>
      <c r="Q32" s="180"/>
      <c r="R32" s="96" t="s">
        <v>179</v>
      </c>
      <c r="S32" s="54" t="s">
        <v>141</v>
      </c>
      <c r="T32" s="55">
        <v>60</v>
      </c>
      <c r="U32" s="55">
        <v>70</v>
      </c>
      <c r="V32" s="55">
        <v>80</v>
      </c>
      <c r="W32" s="56">
        <v>85</v>
      </c>
      <c r="X32" s="56">
        <v>90</v>
      </c>
      <c r="Y32" s="56">
        <v>90</v>
      </c>
      <c r="Z32" s="57">
        <v>90</v>
      </c>
      <c r="AA32" s="19"/>
    </row>
    <row r="33" spans="1:28" s="22" customFormat="1" ht="57" customHeight="1">
      <c r="A33" s="181"/>
      <c r="B33" s="181"/>
      <c r="C33" s="181"/>
      <c r="D33" s="181"/>
      <c r="E33" s="181"/>
      <c r="F33" s="181"/>
      <c r="G33" s="181"/>
      <c r="H33" s="182"/>
      <c r="I33" s="182"/>
      <c r="J33" s="182"/>
      <c r="K33" s="182"/>
      <c r="L33" s="182"/>
      <c r="M33" s="183"/>
      <c r="N33" s="184"/>
      <c r="O33" s="184"/>
      <c r="P33" s="184"/>
      <c r="Q33" s="185"/>
      <c r="R33" s="114" t="s">
        <v>65</v>
      </c>
      <c r="S33" s="115" t="s">
        <v>139</v>
      </c>
      <c r="T33" s="116">
        <f aca="true" t="shared" si="1" ref="T33:Y33">T34+T63+T89+T101</f>
        <v>1106.88</v>
      </c>
      <c r="U33" s="116">
        <f t="shared" si="1"/>
        <v>1477.9</v>
      </c>
      <c r="V33" s="116">
        <f t="shared" si="1"/>
        <v>1663.1</v>
      </c>
      <c r="W33" s="116">
        <f t="shared" si="1"/>
        <v>1861</v>
      </c>
      <c r="X33" s="116">
        <f t="shared" si="1"/>
        <v>1100</v>
      </c>
      <c r="Y33" s="116">
        <f t="shared" si="1"/>
        <v>1100</v>
      </c>
      <c r="Z33" s="117"/>
      <c r="AA33" s="20"/>
      <c r="AB33" s="21"/>
    </row>
    <row r="34" spans="1:27" ht="30" customHeight="1">
      <c r="A34" s="94"/>
      <c r="B34" s="94"/>
      <c r="C34" s="94"/>
      <c r="D34" s="94"/>
      <c r="E34" s="94"/>
      <c r="F34" s="94"/>
      <c r="G34" s="94"/>
      <c r="H34" s="164"/>
      <c r="I34" s="164"/>
      <c r="J34" s="164"/>
      <c r="K34" s="164"/>
      <c r="L34" s="164"/>
      <c r="M34" s="165"/>
      <c r="N34" s="166"/>
      <c r="O34" s="166"/>
      <c r="P34" s="166"/>
      <c r="Q34" s="167"/>
      <c r="R34" s="118" t="s">
        <v>117</v>
      </c>
      <c r="S34" s="119" t="s">
        <v>146</v>
      </c>
      <c r="T34" s="120">
        <f aca="true" t="shared" si="2" ref="T34:Y34">T55+T57+T59+T61</f>
        <v>1106.88</v>
      </c>
      <c r="U34" s="120">
        <f t="shared" si="2"/>
        <v>1477.9</v>
      </c>
      <c r="V34" s="120">
        <f t="shared" si="2"/>
        <v>1663.1</v>
      </c>
      <c r="W34" s="120">
        <f t="shared" si="2"/>
        <v>1861</v>
      </c>
      <c r="X34" s="120">
        <f t="shared" si="2"/>
        <v>1100</v>
      </c>
      <c r="Y34" s="120">
        <f t="shared" si="2"/>
        <v>1100</v>
      </c>
      <c r="Z34" s="121"/>
      <c r="AA34" s="18"/>
    </row>
    <row r="35" spans="1:27" ht="42" customHeight="1">
      <c r="A35" s="94"/>
      <c r="B35" s="94"/>
      <c r="C35" s="94"/>
      <c r="D35" s="94"/>
      <c r="E35" s="94"/>
      <c r="F35" s="94"/>
      <c r="G35" s="94"/>
      <c r="H35" s="164"/>
      <c r="I35" s="164"/>
      <c r="J35" s="164"/>
      <c r="K35" s="164"/>
      <c r="L35" s="164"/>
      <c r="M35" s="165"/>
      <c r="N35" s="166"/>
      <c r="O35" s="166"/>
      <c r="P35" s="166"/>
      <c r="Q35" s="167"/>
      <c r="R35" s="96" t="s">
        <v>180</v>
      </c>
      <c r="S35" s="54" t="s">
        <v>141</v>
      </c>
      <c r="T35" s="122">
        <v>55</v>
      </c>
      <c r="U35" s="122">
        <v>55</v>
      </c>
      <c r="V35" s="123">
        <v>60</v>
      </c>
      <c r="W35" s="124">
        <v>65</v>
      </c>
      <c r="X35" s="124">
        <v>65</v>
      </c>
      <c r="Y35" s="124">
        <v>65</v>
      </c>
      <c r="Z35" s="57">
        <v>65</v>
      </c>
      <c r="AA35" s="19"/>
    </row>
    <row r="36" spans="1:27" ht="47.25" customHeight="1">
      <c r="A36" s="94"/>
      <c r="B36" s="94"/>
      <c r="C36" s="94"/>
      <c r="D36" s="94"/>
      <c r="E36" s="94"/>
      <c r="F36" s="94"/>
      <c r="G36" s="94"/>
      <c r="H36" s="164"/>
      <c r="I36" s="164"/>
      <c r="J36" s="164"/>
      <c r="K36" s="164"/>
      <c r="L36" s="164"/>
      <c r="M36" s="165"/>
      <c r="N36" s="166"/>
      <c r="O36" s="166"/>
      <c r="P36" s="166"/>
      <c r="Q36" s="167"/>
      <c r="R36" s="96" t="s">
        <v>181</v>
      </c>
      <c r="S36" s="54" t="s">
        <v>141</v>
      </c>
      <c r="T36" s="122">
        <v>40</v>
      </c>
      <c r="U36" s="122">
        <v>45</v>
      </c>
      <c r="V36" s="123">
        <v>50</v>
      </c>
      <c r="W36" s="124">
        <v>55</v>
      </c>
      <c r="X36" s="124">
        <v>55</v>
      </c>
      <c r="Y36" s="124">
        <v>55</v>
      </c>
      <c r="Z36" s="57">
        <v>55</v>
      </c>
      <c r="AA36" s="19"/>
    </row>
    <row r="37" spans="1:27" ht="42" customHeight="1">
      <c r="A37" s="94"/>
      <c r="B37" s="94"/>
      <c r="C37" s="94"/>
      <c r="D37" s="94"/>
      <c r="E37" s="94"/>
      <c r="F37" s="94"/>
      <c r="G37" s="94"/>
      <c r="H37" s="164"/>
      <c r="I37" s="164"/>
      <c r="J37" s="164"/>
      <c r="K37" s="164"/>
      <c r="L37" s="164"/>
      <c r="M37" s="165"/>
      <c r="N37" s="166"/>
      <c r="O37" s="166"/>
      <c r="P37" s="166"/>
      <c r="Q37" s="167"/>
      <c r="R37" s="96" t="s">
        <v>182</v>
      </c>
      <c r="S37" s="54" t="s">
        <v>142</v>
      </c>
      <c r="T37" s="125">
        <v>1</v>
      </c>
      <c r="U37" s="125">
        <v>1</v>
      </c>
      <c r="V37" s="126">
        <v>1</v>
      </c>
      <c r="W37" s="127">
        <v>1</v>
      </c>
      <c r="X37" s="127">
        <v>1</v>
      </c>
      <c r="Y37" s="127">
        <v>1</v>
      </c>
      <c r="Z37" s="128">
        <v>6</v>
      </c>
      <c r="AA37" s="19"/>
    </row>
    <row r="38" spans="1:27" ht="42" customHeight="1">
      <c r="A38" s="94"/>
      <c r="B38" s="94"/>
      <c r="C38" s="94"/>
      <c r="D38" s="94"/>
      <c r="E38" s="94"/>
      <c r="F38" s="94"/>
      <c r="G38" s="94"/>
      <c r="H38" s="164"/>
      <c r="I38" s="164"/>
      <c r="J38" s="164"/>
      <c r="K38" s="164"/>
      <c r="L38" s="164"/>
      <c r="M38" s="165"/>
      <c r="N38" s="166"/>
      <c r="O38" s="166"/>
      <c r="P38" s="166"/>
      <c r="Q38" s="167"/>
      <c r="R38" s="129" t="s">
        <v>183</v>
      </c>
      <c r="S38" s="54" t="s">
        <v>115</v>
      </c>
      <c r="T38" s="125">
        <v>1</v>
      </c>
      <c r="U38" s="125">
        <v>1</v>
      </c>
      <c r="V38" s="126">
        <v>1</v>
      </c>
      <c r="W38" s="125">
        <v>1</v>
      </c>
      <c r="X38" s="125">
        <v>1</v>
      </c>
      <c r="Y38" s="125">
        <v>1</v>
      </c>
      <c r="Z38" s="128"/>
      <c r="AA38" s="19"/>
    </row>
    <row r="39" spans="1:27" ht="27" customHeight="1">
      <c r="A39" s="94"/>
      <c r="B39" s="94"/>
      <c r="C39" s="94"/>
      <c r="D39" s="94"/>
      <c r="E39" s="94"/>
      <c r="F39" s="94"/>
      <c r="G39" s="94"/>
      <c r="H39" s="164"/>
      <c r="I39" s="164"/>
      <c r="J39" s="164"/>
      <c r="K39" s="164"/>
      <c r="L39" s="164"/>
      <c r="M39" s="165"/>
      <c r="N39" s="166"/>
      <c r="O39" s="166"/>
      <c r="P39" s="166"/>
      <c r="Q39" s="167"/>
      <c r="R39" s="96" t="s">
        <v>184</v>
      </c>
      <c r="S39" s="54" t="s">
        <v>143</v>
      </c>
      <c r="T39" s="125">
        <v>1</v>
      </c>
      <c r="U39" s="125">
        <v>1</v>
      </c>
      <c r="V39" s="126">
        <v>1</v>
      </c>
      <c r="W39" s="125">
        <v>1</v>
      </c>
      <c r="X39" s="125">
        <v>1</v>
      </c>
      <c r="Y39" s="125">
        <v>1</v>
      </c>
      <c r="Z39" s="128">
        <v>6</v>
      </c>
      <c r="AA39" s="19"/>
    </row>
    <row r="40" spans="1:27" ht="33" customHeight="1">
      <c r="A40" s="94"/>
      <c r="B40" s="94"/>
      <c r="C40" s="94"/>
      <c r="D40" s="94"/>
      <c r="E40" s="94"/>
      <c r="F40" s="94"/>
      <c r="G40" s="94"/>
      <c r="H40" s="164"/>
      <c r="I40" s="164"/>
      <c r="J40" s="164"/>
      <c r="K40" s="164"/>
      <c r="L40" s="164"/>
      <c r="M40" s="165"/>
      <c r="N40" s="166"/>
      <c r="O40" s="166"/>
      <c r="P40" s="166"/>
      <c r="Q40" s="167"/>
      <c r="R40" s="129" t="s">
        <v>185</v>
      </c>
      <c r="S40" s="54" t="s">
        <v>115</v>
      </c>
      <c r="T40" s="125">
        <v>1</v>
      </c>
      <c r="U40" s="125">
        <v>1</v>
      </c>
      <c r="V40" s="126">
        <v>1</v>
      </c>
      <c r="W40" s="125">
        <v>1</v>
      </c>
      <c r="X40" s="125">
        <v>1</v>
      </c>
      <c r="Y40" s="125">
        <v>1</v>
      </c>
      <c r="Z40" s="128"/>
      <c r="AA40" s="19"/>
    </row>
    <row r="41" spans="1:27" ht="31.5" customHeight="1">
      <c r="A41" s="94"/>
      <c r="B41" s="94"/>
      <c r="C41" s="94"/>
      <c r="D41" s="94"/>
      <c r="E41" s="94"/>
      <c r="F41" s="94"/>
      <c r="G41" s="94"/>
      <c r="H41" s="164"/>
      <c r="I41" s="164"/>
      <c r="J41" s="164"/>
      <c r="K41" s="164"/>
      <c r="L41" s="164"/>
      <c r="M41" s="165"/>
      <c r="N41" s="166"/>
      <c r="O41" s="166"/>
      <c r="P41" s="166"/>
      <c r="Q41" s="167"/>
      <c r="R41" s="96" t="s">
        <v>186</v>
      </c>
      <c r="S41" s="54" t="s">
        <v>141</v>
      </c>
      <c r="T41" s="122">
        <v>100</v>
      </c>
      <c r="U41" s="122">
        <v>100</v>
      </c>
      <c r="V41" s="123">
        <v>100</v>
      </c>
      <c r="W41" s="122">
        <v>100</v>
      </c>
      <c r="X41" s="122">
        <v>100</v>
      </c>
      <c r="Y41" s="122">
        <v>100</v>
      </c>
      <c r="Z41" s="57">
        <v>100</v>
      </c>
      <c r="AA41" s="19"/>
    </row>
    <row r="42" spans="1:27" ht="34.5" customHeight="1">
      <c r="A42" s="94"/>
      <c r="B42" s="94"/>
      <c r="C42" s="94"/>
      <c r="D42" s="94"/>
      <c r="E42" s="94"/>
      <c r="F42" s="94"/>
      <c r="G42" s="94"/>
      <c r="H42" s="164"/>
      <c r="I42" s="164"/>
      <c r="J42" s="164"/>
      <c r="K42" s="164"/>
      <c r="L42" s="164"/>
      <c r="M42" s="165"/>
      <c r="N42" s="166"/>
      <c r="O42" s="166"/>
      <c r="P42" s="166"/>
      <c r="Q42" s="167"/>
      <c r="R42" s="129" t="s">
        <v>187</v>
      </c>
      <c r="S42" s="54" t="s">
        <v>115</v>
      </c>
      <c r="T42" s="125">
        <v>1</v>
      </c>
      <c r="U42" s="125">
        <v>1</v>
      </c>
      <c r="V42" s="126">
        <v>1</v>
      </c>
      <c r="W42" s="125">
        <v>1</v>
      </c>
      <c r="X42" s="125">
        <v>1</v>
      </c>
      <c r="Y42" s="125">
        <v>1</v>
      </c>
      <c r="Z42" s="128"/>
      <c r="AA42" s="19"/>
    </row>
    <row r="43" spans="1:27" ht="26.25" customHeight="1">
      <c r="A43" s="94"/>
      <c r="B43" s="94"/>
      <c r="C43" s="94"/>
      <c r="D43" s="94"/>
      <c r="E43" s="94"/>
      <c r="F43" s="94"/>
      <c r="G43" s="94"/>
      <c r="H43" s="164"/>
      <c r="I43" s="164"/>
      <c r="J43" s="164"/>
      <c r="K43" s="164"/>
      <c r="L43" s="164"/>
      <c r="M43" s="165"/>
      <c r="N43" s="166"/>
      <c r="O43" s="166"/>
      <c r="P43" s="166"/>
      <c r="Q43" s="167"/>
      <c r="R43" s="130" t="s">
        <v>188</v>
      </c>
      <c r="S43" s="131" t="s">
        <v>143</v>
      </c>
      <c r="T43" s="125">
        <v>300</v>
      </c>
      <c r="U43" s="125">
        <v>300</v>
      </c>
      <c r="V43" s="126">
        <v>300</v>
      </c>
      <c r="W43" s="125">
        <v>300</v>
      </c>
      <c r="X43" s="125">
        <v>300</v>
      </c>
      <c r="Y43" s="125">
        <v>300</v>
      </c>
      <c r="Z43" s="128">
        <v>1800</v>
      </c>
      <c r="AA43" s="19"/>
    </row>
    <row r="44" spans="1:27" ht="29.25" customHeight="1">
      <c r="A44" s="94"/>
      <c r="B44" s="94"/>
      <c r="C44" s="94"/>
      <c r="D44" s="94"/>
      <c r="E44" s="94"/>
      <c r="F44" s="94"/>
      <c r="G44" s="94"/>
      <c r="H44" s="164"/>
      <c r="I44" s="164"/>
      <c r="J44" s="164"/>
      <c r="K44" s="164"/>
      <c r="L44" s="164"/>
      <c r="M44" s="165"/>
      <c r="N44" s="166"/>
      <c r="O44" s="166"/>
      <c r="P44" s="166"/>
      <c r="Q44" s="167"/>
      <c r="R44" s="130" t="s">
        <v>189</v>
      </c>
      <c r="S44" s="131" t="s">
        <v>143</v>
      </c>
      <c r="T44" s="122">
        <v>7</v>
      </c>
      <c r="U44" s="122">
        <v>7</v>
      </c>
      <c r="V44" s="123">
        <v>7</v>
      </c>
      <c r="W44" s="122">
        <v>7</v>
      </c>
      <c r="X44" s="122">
        <v>7</v>
      </c>
      <c r="Y44" s="122">
        <v>7</v>
      </c>
      <c r="Z44" s="57">
        <v>42</v>
      </c>
      <c r="AA44" s="19"/>
    </row>
    <row r="45" spans="1:27" ht="49.5" customHeight="1">
      <c r="A45" s="94"/>
      <c r="B45" s="94"/>
      <c r="C45" s="94"/>
      <c r="D45" s="94"/>
      <c r="E45" s="94"/>
      <c r="F45" s="94"/>
      <c r="G45" s="94"/>
      <c r="H45" s="164"/>
      <c r="I45" s="164"/>
      <c r="J45" s="164"/>
      <c r="K45" s="164"/>
      <c r="L45" s="164"/>
      <c r="M45" s="165"/>
      <c r="N45" s="166"/>
      <c r="O45" s="166"/>
      <c r="P45" s="166"/>
      <c r="Q45" s="167"/>
      <c r="R45" s="129" t="s">
        <v>190</v>
      </c>
      <c r="S45" s="54" t="s">
        <v>115</v>
      </c>
      <c r="T45" s="125">
        <v>1</v>
      </c>
      <c r="U45" s="125">
        <v>1</v>
      </c>
      <c r="V45" s="126">
        <v>0</v>
      </c>
      <c r="W45" s="125">
        <v>1</v>
      </c>
      <c r="X45" s="125">
        <v>1</v>
      </c>
      <c r="Y45" s="125">
        <v>1</v>
      </c>
      <c r="Z45" s="128"/>
      <c r="AA45" s="19"/>
    </row>
    <row r="46" spans="1:27" ht="26.25" customHeight="1">
      <c r="A46" s="94"/>
      <c r="B46" s="94"/>
      <c r="C46" s="94"/>
      <c r="D46" s="94"/>
      <c r="E46" s="94"/>
      <c r="F46" s="94"/>
      <c r="G46" s="94"/>
      <c r="H46" s="164"/>
      <c r="I46" s="164"/>
      <c r="J46" s="164"/>
      <c r="K46" s="164"/>
      <c r="L46" s="164"/>
      <c r="M46" s="165"/>
      <c r="N46" s="166"/>
      <c r="O46" s="166"/>
      <c r="P46" s="166"/>
      <c r="Q46" s="167"/>
      <c r="R46" s="96" t="s">
        <v>191</v>
      </c>
      <c r="S46" s="54" t="s">
        <v>143</v>
      </c>
      <c r="T46" s="125">
        <v>4</v>
      </c>
      <c r="U46" s="125">
        <v>4</v>
      </c>
      <c r="V46" s="126">
        <v>0</v>
      </c>
      <c r="W46" s="125">
        <v>4</v>
      </c>
      <c r="X46" s="125">
        <v>4</v>
      </c>
      <c r="Y46" s="125">
        <v>4</v>
      </c>
      <c r="Z46" s="128">
        <v>20</v>
      </c>
      <c r="AA46" s="19"/>
    </row>
    <row r="47" spans="1:27" ht="45.75" customHeight="1">
      <c r="A47" s="94"/>
      <c r="B47" s="94"/>
      <c r="C47" s="94"/>
      <c r="D47" s="94"/>
      <c r="E47" s="94"/>
      <c r="F47" s="94"/>
      <c r="G47" s="94"/>
      <c r="H47" s="164"/>
      <c r="I47" s="164"/>
      <c r="J47" s="164"/>
      <c r="K47" s="164"/>
      <c r="L47" s="164"/>
      <c r="M47" s="165"/>
      <c r="N47" s="166"/>
      <c r="O47" s="166"/>
      <c r="P47" s="166"/>
      <c r="Q47" s="167"/>
      <c r="R47" s="129" t="s">
        <v>192</v>
      </c>
      <c r="S47" s="54" t="s">
        <v>115</v>
      </c>
      <c r="T47" s="125">
        <v>1</v>
      </c>
      <c r="U47" s="125">
        <v>1</v>
      </c>
      <c r="V47" s="126">
        <v>0</v>
      </c>
      <c r="W47" s="125">
        <v>1</v>
      </c>
      <c r="X47" s="125">
        <v>1</v>
      </c>
      <c r="Y47" s="125">
        <v>1</v>
      </c>
      <c r="Z47" s="128"/>
      <c r="AA47" s="19"/>
    </row>
    <row r="48" spans="1:27" ht="24" customHeight="1">
      <c r="A48" s="94"/>
      <c r="B48" s="94"/>
      <c r="C48" s="94"/>
      <c r="D48" s="94"/>
      <c r="E48" s="94"/>
      <c r="F48" s="94"/>
      <c r="G48" s="94"/>
      <c r="H48" s="164"/>
      <c r="I48" s="164"/>
      <c r="J48" s="164"/>
      <c r="K48" s="164"/>
      <c r="L48" s="164"/>
      <c r="M48" s="165"/>
      <c r="N48" s="166"/>
      <c r="O48" s="166"/>
      <c r="P48" s="166"/>
      <c r="Q48" s="167"/>
      <c r="R48" s="96" t="s">
        <v>193</v>
      </c>
      <c r="S48" s="54" t="s">
        <v>141</v>
      </c>
      <c r="T48" s="122">
        <v>100</v>
      </c>
      <c r="U48" s="122">
        <v>100</v>
      </c>
      <c r="V48" s="123">
        <v>0</v>
      </c>
      <c r="W48" s="122">
        <v>100</v>
      </c>
      <c r="X48" s="122">
        <v>100</v>
      </c>
      <c r="Y48" s="122">
        <v>100</v>
      </c>
      <c r="Z48" s="57">
        <v>100</v>
      </c>
      <c r="AA48" s="19"/>
    </row>
    <row r="49" spans="1:27" ht="54.75" customHeight="1">
      <c r="A49" s="94"/>
      <c r="B49" s="94"/>
      <c r="C49" s="94"/>
      <c r="D49" s="94"/>
      <c r="E49" s="94"/>
      <c r="F49" s="94"/>
      <c r="G49" s="94"/>
      <c r="H49" s="164"/>
      <c r="I49" s="164"/>
      <c r="J49" s="164"/>
      <c r="K49" s="164"/>
      <c r="L49" s="164"/>
      <c r="M49" s="165"/>
      <c r="N49" s="166"/>
      <c r="O49" s="166"/>
      <c r="P49" s="166"/>
      <c r="Q49" s="167"/>
      <c r="R49" s="129" t="s">
        <v>194</v>
      </c>
      <c r="S49" s="54" t="s">
        <v>115</v>
      </c>
      <c r="T49" s="125">
        <v>1</v>
      </c>
      <c r="U49" s="125">
        <v>1</v>
      </c>
      <c r="V49" s="126">
        <v>0</v>
      </c>
      <c r="W49" s="125">
        <v>1</v>
      </c>
      <c r="X49" s="125">
        <v>1</v>
      </c>
      <c r="Y49" s="125">
        <v>1</v>
      </c>
      <c r="Z49" s="128"/>
      <c r="AA49" s="19"/>
    </row>
    <row r="50" spans="1:27" ht="34.5" customHeight="1">
      <c r="A50" s="94"/>
      <c r="B50" s="94"/>
      <c r="C50" s="94"/>
      <c r="D50" s="94"/>
      <c r="E50" s="94"/>
      <c r="F50" s="94"/>
      <c r="G50" s="94"/>
      <c r="H50" s="164"/>
      <c r="I50" s="164"/>
      <c r="J50" s="164"/>
      <c r="K50" s="164"/>
      <c r="L50" s="164"/>
      <c r="M50" s="165"/>
      <c r="N50" s="166"/>
      <c r="O50" s="166"/>
      <c r="P50" s="166"/>
      <c r="Q50" s="167"/>
      <c r="R50" s="96" t="s">
        <v>195</v>
      </c>
      <c r="S50" s="54" t="s">
        <v>141</v>
      </c>
      <c r="T50" s="122">
        <v>100</v>
      </c>
      <c r="U50" s="122">
        <v>100</v>
      </c>
      <c r="V50" s="123">
        <v>0</v>
      </c>
      <c r="W50" s="122">
        <v>100</v>
      </c>
      <c r="X50" s="122">
        <v>100</v>
      </c>
      <c r="Y50" s="122">
        <v>100</v>
      </c>
      <c r="Z50" s="57">
        <v>100</v>
      </c>
      <c r="AA50" s="19"/>
    </row>
    <row r="51" spans="1:27" ht="33" customHeight="1">
      <c r="A51" s="94"/>
      <c r="B51" s="94"/>
      <c r="C51" s="94"/>
      <c r="D51" s="94"/>
      <c r="E51" s="94"/>
      <c r="F51" s="94"/>
      <c r="G51" s="94"/>
      <c r="H51" s="164"/>
      <c r="I51" s="164"/>
      <c r="J51" s="164"/>
      <c r="K51" s="164"/>
      <c r="L51" s="164"/>
      <c r="M51" s="165"/>
      <c r="N51" s="166"/>
      <c r="O51" s="166"/>
      <c r="P51" s="166"/>
      <c r="Q51" s="167"/>
      <c r="R51" s="129" t="s">
        <v>196</v>
      </c>
      <c r="S51" s="54" t="s">
        <v>115</v>
      </c>
      <c r="T51" s="125">
        <v>1</v>
      </c>
      <c r="U51" s="125">
        <v>1</v>
      </c>
      <c r="V51" s="126">
        <v>1</v>
      </c>
      <c r="W51" s="125">
        <v>1</v>
      </c>
      <c r="X51" s="125">
        <v>1</v>
      </c>
      <c r="Y51" s="125">
        <v>1</v>
      </c>
      <c r="Z51" s="128"/>
      <c r="AA51" s="19"/>
    </row>
    <row r="52" spans="1:28" ht="26.25" customHeight="1">
      <c r="A52" s="94"/>
      <c r="B52" s="94"/>
      <c r="C52" s="94"/>
      <c r="D52" s="94"/>
      <c r="E52" s="94"/>
      <c r="F52" s="94"/>
      <c r="G52" s="94"/>
      <c r="H52" s="164"/>
      <c r="I52" s="164"/>
      <c r="J52" s="164"/>
      <c r="K52" s="164"/>
      <c r="L52" s="164"/>
      <c r="M52" s="165"/>
      <c r="N52" s="166"/>
      <c r="O52" s="166"/>
      <c r="P52" s="166"/>
      <c r="Q52" s="167"/>
      <c r="R52" s="132" t="s">
        <v>197</v>
      </c>
      <c r="S52" s="54" t="s">
        <v>141</v>
      </c>
      <c r="T52" s="122">
        <v>100</v>
      </c>
      <c r="U52" s="122">
        <v>100</v>
      </c>
      <c r="V52" s="123">
        <v>100</v>
      </c>
      <c r="W52" s="122">
        <v>100</v>
      </c>
      <c r="X52" s="122">
        <v>100</v>
      </c>
      <c r="Y52" s="122">
        <v>100</v>
      </c>
      <c r="Z52" s="57">
        <v>100</v>
      </c>
      <c r="AA52" s="19"/>
      <c r="AB52" s="19"/>
    </row>
    <row r="53" spans="1:28" ht="72.75" customHeight="1">
      <c r="A53" s="94"/>
      <c r="B53" s="94"/>
      <c r="C53" s="94"/>
      <c r="D53" s="94"/>
      <c r="E53" s="94"/>
      <c r="F53" s="94"/>
      <c r="G53" s="94"/>
      <c r="H53" s="164"/>
      <c r="I53" s="164"/>
      <c r="J53" s="164"/>
      <c r="K53" s="164"/>
      <c r="L53" s="164"/>
      <c r="M53" s="165"/>
      <c r="N53" s="166"/>
      <c r="O53" s="166"/>
      <c r="P53" s="166"/>
      <c r="Q53" s="172"/>
      <c r="R53" s="129" t="s">
        <v>198</v>
      </c>
      <c r="S53" s="54" t="s">
        <v>115</v>
      </c>
      <c r="T53" s="125">
        <v>1</v>
      </c>
      <c r="U53" s="125">
        <v>1</v>
      </c>
      <c r="V53" s="126">
        <v>1</v>
      </c>
      <c r="W53" s="125">
        <v>1</v>
      </c>
      <c r="X53" s="125">
        <v>1</v>
      </c>
      <c r="Y53" s="125">
        <v>1</v>
      </c>
      <c r="Z53" s="128"/>
      <c r="AA53" s="19"/>
      <c r="AB53" s="19"/>
    </row>
    <row r="54" spans="1:28" ht="30.75" customHeight="1">
      <c r="A54" s="94"/>
      <c r="B54" s="94"/>
      <c r="C54" s="94"/>
      <c r="D54" s="94"/>
      <c r="E54" s="94"/>
      <c r="F54" s="94"/>
      <c r="G54" s="94"/>
      <c r="H54" s="164"/>
      <c r="I54" s="164"/>
      <c r="J54" s="164"/>
      <c r="K54" s="164"/>
      <c r="L54" s="164"/>
      <c r="M54" s="165"/>
      <c r="N54" s="166"/>
      <c r="O54" s="166"/>
      <c r="P54" s="166"/>
      <c r="Q54" s="186"/>
      <c r="R54" s="132" t="s">
        <v>199</v>
      </c>
      <c r="S54" s="98" t="s">
        <v>143</v>
      </c>
      <c r="T54" s="125">
        <v>4</v>
      </c>
      <c r="U54" s="125">
        <v>4</v>
      </c>
      <c r="V54" s="126">
        <v>4</v>
      </c>
      <c r="W54" s="125">
        <v>4</v>
      </c>
      <c r="X54" s="125">
        <v>4</v>
      </c>
      <c r="Y54" s="125">
        <v>4</v>
      </c>
      <c r="Z54" s="128">
        <v>24</v>
      </c>
      <c r="AA54" s="19"/>
      <c r="AB54" s="19"/>
    </row>
    <row r="55" spans="1:28" ht="18.75" customHeight="1">
      <c r="A55" s="94">
        <v>6</v>
      </c>
      <c r="B55" s="94">
        <v>0</v>
      </c>
      <c r="C55" s="94">
        <v>1</v>
      </c>
      <c r="D55" s="94">
        <v>1</v>
      </c>
      <c r="E55" s="94">
        <v>2</v>
      </c>
      <c r="F55" s="94">
        <v>0</v>
      </c>
      <c r="G55" s="94">
        <v>4</v>
      </c>
      <c r="H55" s="164">
        <v>1</v>
      </c>
      <c r="I55" s="164">
        <v>5</v>
      </c>
      <c r="J55" s="164">
        <v>1</v>
      </c>
      <c r="K55" s="164">
        <v>0</v>
      </c>
      <c r="L55" s="164">
        <v>1</v>
      </c>
      <c r="M55" s="165" t="s">
        <v>144</v>
      </c>
      <c r="N55" s="166">
        <v>0</v>
      </c>
      <c r="O55" s="166">
        <v>3</v>
      </c>
      <c r="P55" s="166">
        <v>2</v>
      </c>
      <c r="Q55" s="186" t="s">
        <v>145</v>
      </c>
      <c r="R55" s="129" t="s">
        <v>200</v>
      </c>
      <c r="S55" s="54" t="s">
        <v>146</v>
      </c>
      <c r="T55" s="122">
        <v>600</v>
      </c>
      <c r="U55" s="122">
        <v>600</v>
      </c>
      <c r="V55" s="123">
        <v>750</v>
      </c>
      <c r="W55" s="124">
        <v>850</v>
      </c>
      <c r="X55" s="124">
        <v>700</v>
      </c>
      <c r="Y55" s="124">
        <v>700</v>
      </c>
      <c r="Z55" s="133"/>
      <c r="AA55" s="19"/>
      <c r="AB55" s="19"/>
    </row>
    <row r="56" spans="1:28" ht="42.75" customHeight="1">
      <c r="A56" s="94"/>
      <c r="B56" s="94"/>
      <c r="C56" s="94"/>
      <c r="D56" s="94"/>
      <c r="E56" s="94"/>
      <c r="F56" s="94"/>
      <c r="G56" s="94"/>
      <c r="H56" s="164"/>
      <c r="I56" s="164"/>
      <c r="J56" s="164"/>
      <c r="K56" s="164"/>
      <c r="L56" s="164"/>
      <c r="M56" s="170"/>
      <c r="N56" s="166"/>
      <c r="O56" s="166"/>
      <c r="P56" s="166"/>
      <c r="Q56" s="187"/>
      <c r="R56" s="132" t="s">
        <v>201</v>
      </c>
      <c r="S56" s="54" t="s">
        <v>141</v>
      </c>
      <c r="T56" s="122">
        <v>100</v>
      </c>
      <c r="U56" s="122">
        <v>100</v>
      </c>
      <c r="V56" s="123">
        <v>100</v>
      </c>
      <c r="W56" s="122">
        <v>100</v>
      </c>
      <c r="X56" s="122">
        <v>100</v>
      </c>
      <c r="Y56" s="122">
        <v>100</v>
      </c>
      <c r="Z56" s="133">
        <v>100</v>
      </c>
      <c r="AA56" s="19"/>
      <c r="AB56" s="19"/>
    </row>
    <row r="57" spans="1:28" ht="58.5" customHeight="1">
      <c r="A57" s="94">
        <v>6</v>
      </c>
      <c r="B57" s="94">
        <v>0</v>
      </c>
      <c r="C57" s="94">
        <v>1</v>
      </c>
      <c r="D57" s="94">
        <v>1</v>
      </c>
      <c r="E57" s="94">
        <v>2</v>
      </c>
      <c r="F57" s="94">
        <v>0</v>
      </c>
      <c r="G57" s="94">
        <v>4</v>
      </c>
      <c r="H57" s="164">
        <v>1</v>
      </c>
      <c r="I57" s="164">
        <v>5</v>
      </c>
      <c r="J57" s="164">
        <v>1</v>
      </c>
      <c r="K57" s="164">
        <v>7</v>
      </c>
      <c r="L57" s="165">
        <v>4</v>
      </c>
      <c r="M57" s="188">
        <v>4</v>
      </c>
      <c r="N57" s="166">
        <v>6</v>
      </c>
      <c r="O57" s="166"/>
      <c r="P57" s="166"/>
      <c r="Q57" s="186"/>
      <c r="R57" s="134" t="s">
        <v>202</v>
      </c>
      <c r="S57" s="54" t="s">
        <v>146</v>
      </c>
      <c r="T57" s="122">
        <v>506.88</v>
      </c>
      <c r="U57" s="122">
        <v>477.9</v>
      </c>
      <c r="V57" s="123">
        <v>0</v>
      </c>
      <c r="W57" s="122">
        <v>0</v>
      </c>
      <c r="X57" s="122">
        <v>0</v>
      </c>
      <c r="Y57" s="122">
        <v>0</v>
      </c>
      <c r="Z57" s="133"/>
      <c r="AA57" s="19"/>
      <c r="AB57" s="19"/>
    </row>
    <row r="58" spans="1:28" ht="32.25" customHeight="1">
      <c r="A58" s="94"/>
      <c r="B58" s="94"/>
      <c r="C58" s="94"/>
      <c r="D58" s="94"/>
      <c r="E58" s="94"/>
      <c r="F58" s="94"/>
      <c r="G58" s="94"/>
      <c r="H58" s="164"/>
      <c r="I58" s="164"/>
      <c r="J58" s="164"/>
      <c r="K58" s="164"/>
      <c r="L58" s="165"/>
      <c r="M58" s="188"/>
      <c r="N58" s="166"/>
      <c r="O58" s="166"/>
      <c r="P58" s="166"/>
      <c r="Q58" s="186"/>
      <c r="R58" s="132" t="s">
        <v>203</v>
      </c>
      <c r="S58" s="54" t="s">
        <v>141</v>
      </c>
      <c r="T58" s="122">
        <v>100</v>
      </c>
      <c r="U58" s="122">
        <v>100</v>
      </c>
      <c r="V58" s="123">
        <v>0</v>
      </c>
      <c r="W58" s="122">
        <v>0</v>
      </c>
      <c r="X58" s="122">
        <v>0</v>
      </c>
      <c r="Y58" s="122">
        <v>0</v>
      </c>
      <c r="Z58" s="133">
        <v>100</v>
      </c>
      <c r="AA58" s="19"/>
      <c r="AB58" s="19"/>
    </row>
    <row r="59" spans="1:28" ht="33.75" customHeight="1">
      <c r="A59" s="189" t="s">
        <v>147</v>
      </c>
      <c r="B59" s="189">
        <v>0</v>
      </c>
      <c r="C59" s="189" t="s">
        <v>148</v>
      </c>
      <c r="D59" s="189" t="s">
        <v>148</v>
      </c>
      <c r="E59" s="189" t="s">
        <v>149</v>
      </c>
      <c r="F59" s="189" t="s">
        <v>150</v>
      </c>
      <c r="G59" s="189" t="s">
        <v>151</v>
      </c>
      <c r="H59" s="190" t="s">
        <v>148</v>
      </c>
      <c r="I59" s="190" t="s">
        <v>152</v>
      </c>
      <c r="J59" s="190" t="s">
        <v>148</v>
      </c>
      <c r="K59" s="190" t="s">
        <v>150</v>
      </c>
      <c r="L59" s="191" t="s">
        <v>148</v>
      </c>
      <c r="M59" s="192" t="s">
        <v>149</v>
      </c>
      <c r="N59" s="193" t="s">
        <v>150</v>
      </c>
      <c r="O59" s="193" t="s">
        <v>150</v>
      </c>
      <c r="P59" s="193" t="s">
        <v>148</v>
      </c>
      <c r="Q59" s="194" t="s">
        <v>153</v>
      </c>
      <c r="R59" s="134" t="s">
        <v>204</v>
      </c>
      <c r="S59" s="54" t="s">
        <v>146</v>
      </c>
      <c r="T59" s="122">
        <v>0</v>
      </c>
      <c r="U59" s="122">
        <v>400</v>
      </c>
      <c r="V59" s="123">
        <v>450</v>
      </c>
      <c r="W59" s="122">
        <v>540</v>
      </c>
      <c r="X59" s="122">
        <v>400</v>
      </c>
      <c r="Y59" s="122">
        <v>400</v>
      </c>
      <c r="Z59" s="133"/>
      <c r="AA59" s="19"/>
      <c r="AB59" s="19"/>
    </row>
    <row r="60" spans="1:28" ht="40.5" customHeight="1">
      <c r="A60" s="94"/>
      <c r="B60" s="94"/>
      <c r="C60" s="94"/>
      <c r="D60" s="94"/>
      <c r="E60" s="94"/>
      <c r="F60" s="94"/>
      <c r="G60" s="94"/>
      <c r="H60" s="164"/>
      <c r="I60" s="164"/>
      <c r="J60" s="164"/>
      <c r="K60" s="164"/>
      <c r="L60" s="165"/>
      <c r="M60" s="188"/>
      <c r="N60" s="166"/>
      <c r="O60" s="166"/>
      <c r="P60" s="166"/>
      <c r="Q60" s="186"/>
      <c r="R60" s="132" t="s">
        <v>205</v>
      </c>
      <c r="S60" s="54" t="s">
        <v>141</v>
      </c>
      <c r="T60" s="122">
        <v>0</v>
      </c>
      <c r="U60" s="122">
        <v>100</v>
      </c>
      <c r="V60" s="123">
        <v>100</v>
      </c>
      <c r="W60" s="122">
        <v>100</v>
      </c>
      <c r="X60" s="122">
        <v>100</v>
      </c>
      <c r="Y60" s="122">
        <v>100</v>
      </c>
      <c r="Z60" s="133">
        <v>100</v>
      </c>
      <c r="AA60" s="19"/>
      <c r="AB60" s="19"/>
    </row>
    <row r="61" spans="1:28" ht="40.5" customHeight="1">
      <c r="A61" s="189" t="s">
        <v>147</v>
      </c>
      <c r="B61" s="189">
        <v>0</v>
      </c>
      <c r="C61" s="189" t="s">
        <v>148</v>
      </c>
      <c r="D61" s="189" t="s">
        <v>148</v>
      </c>
      <c r="E61" s="189" t="s">
        <v>149</v>
      </c>
      <c r="F61" s="189" t="s">
        <v>150</v>
      </c>
      <c r="G61" s="189" t="s">
        <v>151</v>
      </c>
      <c r="H61" s="190" t="s">
        <v>148</v>
      </c>
      <c r="I61" s="190" t="s">
        <v>152</v>
      </c>
      <c r="J61" s="190" t="s">
        <v>148</v>
      </c>
      <c r="K61" s="190" t="s">
        <v>150</v>
      </c>
      <c r="L61" s="191" t="s">
        <v>148</v>
      </c>
      <c r="M61" s="192" t="s">
        <v>148</v>
      </c>
      <c r="N61" s="193" t="s">
        <v>150</v>
      </c>
      <c r="O61" s="193" t="s">
        <v>74</v>
      </c>
      <c r="P61" s="193" t="s">
        <v>149</v>
      </c>
      <c r="Q61" s="194" t="s">
        <v>75</v>
      </c>
      <c r="R61" s="134" t="s">
        <v>206</v>
      </c>
      <c r="S61" s="54" t="s">
        <v>139</v>
      </c>
      <c r="T61" s="122">
        <v>0</v>
      </c>
      <c r="U61" s="122">
        <v>0</v>
      </c>
      <c r="V61" s="123">
        <v>463.1</v>
      </c>
      <c r="W61" s="124">
        <v>471</v>
      </c>
      <c r="X61" s="124">
        <v>0</v>
      </c>
      <c r="Y61" s="124">
        <v>0</v>
      </c>
      <c r="Z61" s="133"/>
      <c r="AA61" s="19"/>
      <c r="AB61" s="19"/>
    </row>
    <row r="62" spans="1:28" ht="40.5" customHeight="1">
      <c r="A62" s="94"/>
      <c r="B62" s="94"/>
      <c r="C62" s="94"/>
      <c r="D62" s="94"/>
      <c r="E62" s="94"/>
      <c r="F62" s="94"/>
      <c r="G62" s="94"/>
      <c r="H62" s="164"/>
      <c r="I62" s="164"/>
      <c r="J62" s="164"/>
      <c r="K62" s="164"/>
      <c r="L62" s="165"/>
      <c r="M62" s="188"/>
      <c r="N62" s="166"/>
      <c r="O62" s="166"/>
      <c r="P62" s="166"/>
      <c r="Q62" s="186"/>
      <c r="R62" s="132" t="s">
        <v>201</v>
      </c>
      <c r="S62" s="54" t="s">
        <v>141</v>
      </c>
      <c r="T62" s="122">
        <v>0</v>
      </c>
      <c r="U62" s="122">
        <v>0</v>
      </c>
      <c r="V62" s="123">
        <v>100</v>
      </c>
      <c r="W62" s="124">
        <v>100</v>
      </c>
      <c r="X62" s="124">
        <v>0</v>
      </c>
      <c r="Y62" s="124">
        <v>0</v>
      </c>
      <c r="Z62" s="133">
        <v>100</v>
      </c>
      <c r="AA62" s="19"/>
      <c r="AB62" s="19"/>
    </row>
    <row r="63" spans="1:27" ht="54.75" customHeight="1">
      <c r="A63" s="43"/>
      <c r="B63" s="43"/>
      <c r="C63" s="43"/>
      <c r="D63" s="43"/>
      <c r="E63" s="43"/>
      <c r="F63" s="43"/>
      <c r="G63" s="43"/>
      <c r="H63" s="178"/>
      <c r="I63" s="178"/>
      <c r="J63" s="178"/>
      <c r="K63" s="178"/>
      <c r="L63" s="179"/>
      <c r="M63" s="195"/>
      <c r="N63" s="159"/>
      <c r="O63" s="159"/>
      <c r="P63" s="159"/>
      <c r="Q63" s="196"/>
      <c r="R63" s="118" t="s">
        <v>118</v>
      </c>
      <c r="S63" s="135" t="s">
        <v>146</v>
      </c>
      <c r="T63" s="120">
        <v>0</v>
      </c>
      <c r="U63" s="120">
        <v>0</v>
      </c>
      <c r="V63" s="136">
        <v>0</v>
      </c>
      <c r="W63" s="137">
        <v>0</v>
      </c>
      <c r="X63" s="137">
        <v>0</v>
      </c>
      <c r="Y63" s="137">
        <v>0</v>
      </c>
      <c r="Z63" s="121"/>
      <c r="AA63" s="18"/>
    </row>
    <row r="64" spans="1:27" ht="39.75" customHeight="1">
      <c r="A64" s="43"/>
      <c r="B64" s="43"/>
      <c r="C64" s="43"/>
      <c r="D64" s="43"/>
      <c r="E64" s="43"/>
      <c r="F64" s="43"/>
      <c r="G64" s="43"/>
      <c r="H64" s="178"/>
      <c r="I64" s="178"/>
      <c r="J64" s="178"/>
      <c r="K64" s="178"/>
      <c r="L64" s="178"/>
      <c r="M64" s="161"/>
      <c r="N64" s="159"/>
      <c r="O64" s="159"/>
      <c r="P64" s="159"/>
      <c r="Q64" s="163"/>
      <c r="R64" s="96" t="s">
        <v>207</v>
      </c>
      <c r="S64" s="54" t="s">
        <v>141</v>
      </c>
      <c r="T64" s="122">
        <v>100</v>
      </c>
      <c r="U64" s="122">
        <v>100</v>
      </c>
      <c r="V64" s="123">
        <v>100</v>
      </c>
      <c r="W64" s="122">
        <v>100</v>
      </c>
      <c r="X64" s="122">
        <v>100</v>
      </c>
      <c r="Y64" s="122">
        <v>100</v>
      </c>
      <c r="Z64" s="133">
        <v>100</v>
      </c>
      <c r="AA64" s="19"/>
    </row>
    <row r="65" spans="1:27" ht="45.75" customHeight="1">
      <c r="A65" s="43"/>
      <c r="B65" s="43"/>
      <c r="C65" s="43"/>
      <c r="D65" s="43"/>
      <c r="E65" s="43"/>
      <c r="F65" s="43"/>
      <c r="G65" s="43"/>
      <c r="H65" s="178"/>
      <c r="I65" s="178"/>
      <c r="J65" s="178"/>
      <c r="K65" s="178"/>
      <c r="L65" s="178"/>
      <c r="M65" s="179"/>
      <c r="N65" s="159"/>
      <c r="O65" s="159"/>
      <c r="P65" s="159"/>
      <c r="Q65" s="180"/>
      <c r="R65" s="96" t="s">
        <v>208</v>
      </c>
      <c r="S65" s="54" t="s">
        <v>141</v>
      </c>
      <c r="T65" s="122">
        <v>5.2</v>
      </c>
      <c r="U65" s="122">
        <v>5.2</v>
      </c>
      <c r="V65" s="123">
        <v>5.2</v>
      </c>
      <c r="W65" s="122">
        <v>5.2</v>
      </c>
      <c r="X65" s="122">
        <v>5.2</v>
      </c>
      <c r="Y65" s="122">
        <v>5.2</v>
      </c>
      <c r="Z65" s="57">
        <v>5.2</v>
      </c>
      <c r="AA65" s="19"/>
    </row>
    <row r="66" spans="1:27" ht="47.25" customHeight="1">
      <c r="A66" s="43"/>
      <c r="B66" s="43"/>
      <c r="C66" s="43"/>
      <c r="D66" s="43"/>
      <c r="E66" s="43"/>
      <c r="F66" s="43"/>
      <c r="G66" s="43"/>
      <c r="H66" s="178"/>
      <c r="I66" s="178"/>
      <c r="J66" s="178"/>
      <c r="K66" s="178"/>
      <c r="L66" s="178"/>
      <c r="M66" s="179"/>
      <c r="N66" s="159"/>
      <c r="O66" s="159"/>
      <c r="P66" s="159"/>
      <c r="Q66" s="180"/>
      <c r="R66" s="96" t="s">
        <v>209</v>
      </c>
      <c r="S66" s="54" t="s">
        <v>141</v>
      </c>
      <c r="T66" s="122">
        <v>30</v>
      </c>
      <c r="U66" s="122">
        <v>30</v>
      </c>
      <c r="V66" s="123">
        <v>30</v>
      </c>
      <c r="W66" s="122">
        <v>30</v>
      </c>
      <c r="X66" s="122">
        <v>30</v>
      </c>
      <c r="Y66" s="122">
        <v>30</v>
      </c>
      <c r="Z66" s="57">
        <v>30</v>
      </c>
      <c r="AA66" s="19"/>
    </row>
    <row r="67" spans="1:27" ht="53.25" customHeight="1">
      <c r="A67" s="43"/>
      <c r="B67" s="43"/>
      <c r="C67" s="43"/>
      <c r="D67" s="43"/>
      <c r="E67" s="43"/>
      <c r="F67" s="43"/>
      <c r="G67" s="43"/>
      <c r="H67" s="178"/>
      <c r="I67" s="178"/>
      <c r="J67" s="178"/>
      <c r="K67" s="178"/>
      <c r="L67" s="178"/>
      <c r="M67" s="179"/>
      <c r="N67" s="159"/>
      <c r="O67" s="159"/>
      <c r="P67" s="159"/>
      <c r="Q67" s="180"/>
      <c r="R67" s="96" t="s">
        <v>210</v>
      </c>
      <c r="S67" s="54" t="s">
        <v>141</v>
      </c>
      <c r="T67" s="122">
        <v>30</v>
      </c>
      <c r="U67" s="122">
        <v>40</v>
      </c>
      <c r="V67" s="123">
        <v>50</v>
      </c>
      <c r="W67" s="122">
        <v>50</v>
      </c>
      <c r="X67" s="122">
        <v>50</v>
      </c>
      <c r="Y67" s="122">
        <v>50</v>
      </c>
      <c r="Z67" s="57">
        <v>50</v>
      </c>
      <c r="AA67" s="19"/>
    </row>
    <row r="68" spans="1:27" ht="52.5" customHeight="1">
      <c r="A68" s="43"/>
      <c r="B68" s="43"/>
      <c r="C68" s="43"/>
      <c r="D68" s="43"/>
      <c r="E68" s="43"/>
      <c r="F68" s="43"/>
      <c r="G68" s="43"/>
      <c r="H68" s="178"/>
      <c r="I68" s="178"/>
      <c r="J68" s="178"/>
      <c r="K68" s="178"/>
      <c r="L68" s="178"/>
      <c r="M68" s="179"/>
      <c r="N68" s="159"/>
      <c r="O68" s="159"/>
      <c r="P68" s="159"/>
      <c r="Q68" s="180"/>
      <c r="R68" s="129" t="s">
        <v>211</v>
      </c>
      <c r="S68" s="54" t="s">
        <v>115</v>
      </c>
      <c r="T68" s="125">
        <v>1</v>
      </c>
      <c r="U68" s="125">
        <v>1</v>
      </c>
      <c r="V68" s="126">
        <v>1</v>
      </c>
      <c r="W68" s="125">
        <v>1</v>
      </c>
      <c r="X68" s="125">
        <v>1</v>
      </c>
      <c r="Y68" s="125">
        <v>1</v>
      </c>
      <c r="Z68" s="128"/>
      <c r="AA68" s="19"/>
    </row>
    <row r="69" spans="1:27" ht="57.75" customHeight="1">
      <c r="A69" s="43"/>
      <c r="B69" s="43"/>
      <c r="C69" s="43"/>
      <c r="D69" s="43"/>
      <c r="E69" s="43"/>
      <c r="F69" s="43"/>
      <c r="G69" s="43"/>
      <c r="H69" s="178"/>
      <c r="I69" s="178"/>
      <c r="J69" s="178"/>
      <c r="K69" s="178"/>
      <c r="L69" s="178"/>
      <c r="M69" s="179"/>
      <c r="N69" s="159"/>
      <c r="O69" s="159"/>
      <c r="P69" s="159"/>
      <c r="Q69" s="180"/>
      <c r="R69" s="96" t="s">
        <v>212</v>
      </c>
      <c r="S69" s="54" t="s">
        <v>143</v>
      </c>
      <c r="T69" s="125">
        <v>2</v>
      </c>
      <c r="U69" s="125">
        <v>2</v>
      </c>
      <c r="V69" s="126">
        <v>2</v>
      </c>
      <c r="W69" s="125">
        <v>2</v>
      </c>
      <c r="X69" s="125">
        <v>2</v>
      </c>
      <c r="Y69" s="125">
        <v>2</v>
      </c>
      <c r="Z69" s="128">
        <v>12</v>
      </c>
      <c r="AA69" s="19"/>
    </row>
    <row r="70" spans="1:27" ht="44.25" customHeight="1">
      <c r="A70" s="43"/>
      <c r="B70" s="43"/>
      <c r="C70" s="43"/>
      <c r="D70" s="43"/>
      <c r="E70" s="43"/>
      <c r="F70" s="43"/>
      <c r="G70" s="43"/>
      <c r="H70" s="178"/>
      <c r="I70" s="178"/>
      <c r="J70" s="178"/>
      <c r="K70" s="178"/>
      <c r="L70" s="178"/>
      <c r="M70" s="179"/>
      <c r="N70" s="159"/>
      <c r="O70" s="159"/>
      <c r="P70" s="159"/>
      <c r="Q70" s="180"/>
      <c r="R70" s="129" t="s">
        <v>213</v>
      </c>
      <c r="S70" s="54" t="s">
        <v>115</v>
      </c>
      <c r="T70" s="125">
        <v>1</v>
      </c>
      <c r="U70" s="125">
        <v>1</v>
      </c>
      <c r="V70" s="126">
        <v>1</v>
      </c>
      <c r="W70" s="125">
        <v>1</v>
      </c>
      <c r="X70" s="125">
        <v>1</v>
      </c>
      <c r="Y70" s="125">
        <v>1</v>
      </c>
      <c r="Z70" s="128"/>
      <c r="AA70" s="19"/>
    </row>
    <row r="71" spans="1:27" ht="30" customHeight="1">
      <c r="A71" s="43"/>
      <c r="B71" s="43"/>
      <c r="C71" s="43"/>
      <c r="D71" s="43"/>
      <c r="E71" s="43"/>
      <c r="F71" s="43"/>
      <c r="G71" s="43"/>
      <c r="H71" s="178"/>
      <c r="I71" s="178"/>
      <c r="J71" s="178"/>
      <c r="K71" s="178"/>
      <c r="L71" s="178"/>
      <c r="M71" s="179"/>
      <c r="N71" s="159"/>
      <c r="O71" s="159"/>
      <c r="P71" s="159"/>
      <c r="Q71" s="180"/>
      <c r="R71" s="96" t="s">
        <v>214</v>
      </c>
      <c r="S71" s="54" t="s">
        <v>141</v>
      </c>
      <c r="T71" s="122">
        <v>100</v>
      </c>
      <c r="U71" s="122">
        <v>100</v>
      </c>
      <c r="V71" s="123">
        <v>100</v>
      </c>
      <c r="W71" s="122">
        <v>100</v>
      </c>
      <c r="X71" s="122">
        <v>100</v>
      </c>
      <c r="Y71" s="122">
        <v>100</v>
      </c>
      <c r="Z71" s="57">
        <v>100</v>
      </c>
      <c r="AA71" s="19"/>
    </row>
    <row r="72" spans="1:27" ht="73.5" customHeight="1">
      <c r="A72" s="43"/>
      <c r="B72" s="43"/>
      <c r="C72" s="43"/>
      <c r="D72" s="43"/>
      <c r="E72" s="43"/>
      <c r="F72" s="43"/>
      <c r="G72" s="43"/>
      <c r="H72" s="178"/>
      <c r="I72" s="178"/>
      <c r="J72" s="178"/>
      <c r="K72" s="178"/>
      <c r="L72" s="178"/>
      <c r="M72" s="179"/>
      <c r="N72" s="159"/>
      <c r="O72" s="159"/>
      <c r="P72" s="159"/>
      <c r="Q72" s="180"/>
      <c r="R72" s="129" t="s">
        <v>215</v>
      </c>
      <c r="S72" s="54" t="s">
        <v>115</v>
      </c>
      <c r="T72" s="125">
        <v>1</v>
      </c>
      <c r="U72" s="125">
        <v>1</v>
      </c>
      <c r="V72" s="126">
        <v>0</v>
      </c>
      <c r="W72" s="125">
        <v>1</v>
      </c>
      <c r="X72" s="125">
        <v>1</v>
      </c>
      <c r="Y72" s="125">
        <v>1</v>
      </c>
      <c r="Z72" s="128"/>
      <c r="AA72" s="19"/>
    </row>
    <row r="73" spans="1:27" ht="43.5" customHeight="1">
      <c r="A73" s="43"/>
      <c r="B73" s="43"/>
      <c r="C73" s="43"/>
      <c r="D73" s="43"/>
      <c r="E73" s="43"/>
      <c r="F73" s="43"/>
      <c r="G73" s="43"/>
      <c r="H73" s="178"/>
      <c r="I73" s="178"/>
      <c r="J73" s="178"/>
      <c r="K73" s="178"/>
      <c r="L73" s="178"/>
      <c r="M73" s="179"/>
      <c r="N73" s="159"/>
      <c r="O73" s="159"/>
      <c r="P73" s="159"/>
      <c r="Q73" s="180"/>
      <c r="R73" s="96" t="s">
        <v>216</v>
      </c>
      <c r="S73" s="54" t="s">
        <v>143</v>
      </c>
      <c r="T73" s="125">
        <v>2</v>
      </c>
      <c r="U73" s="125">
        <v>2</v>
      </c>
      <c r="V73" s="126">
        <v>0</v>
      </c>
      <c r="W73" s="125">
        <v>3</v>
      </c>
      <c r="X73" s="125">
        <v>3</v>
      </c>
      <c r="Y73" s="125">
        <v>3</v>
      </c>
      <c r="Z73" s="128">
        <f>T73+U73+V73+W73+X73+Y73</f>
        <v>13</v>
      </c>
      <c r="AA73" s="19"/>
    </row>
    <row r="74" spans="1:27" ht="58.5" customHeight="1">
      <c r="A74" s="43"/>
      <c r="B74" s="43"/>
      <c r="C74" s="43"/>
      <c r="D74" s="43"/>
      <c r="E74" s="43"/>
      <c r="F74" s="43"/>
      <c r="G74" s="43"/>
      <c r="H74" s="178"/>
      <c r="I74" s="178"/>
      <c r="J74" s="178"/>
      <c r="K74" s="178"/>
      <c r="L74" s="178"/>
      <c r="M74" s="179"/>
      <c r="N74" s="159"/>
      <c r="O74" s="159"/>
      <c r="P74" s="159"/>
      <c r="Q74" s="180"/>
      <c r="R74" s="129" t="s">
        <v>217</v>
      </c>
      <c r="S74" s="54" t="s">
        <v>115</v>
      </c>
      <c r="T74" s="125">
        <v>1</v>
      </c>
      <c r="U74" s="125">
        <v>1</v>
      </c>
      <c r="V74" s="126">
        <v>0</v>
      </c>
      <c r="W74" s="125">
        <v>1</v>
      </c>
      <c r="X74" s="125">
        <v>1</v>
      </c>
      <c r="Y74" s="125">
        <v>1</v>
      </c>
      <c r="Z74" s="128"/>
      <c r="AA74" s="19"/>
    </row>
    <row r="75" spans="1:27" ht="35.25" customHeight="1">
      <c r="A75" s="43"/>
      <c r="B75" s="43"/>
      <c r="C75" s="43"/>
      <c r="D75" s="43"/>
      <c r="E75" s="43"/>
      <c r="F75" s="43"/>
      <c r="G75" s="43"/>
      <c r="H75" s="178"/>
      <c r="I75" s="178"/>
      <c r="J75" s="178"/>
      <c r="K75" s="178"/>
      <c r="L75" s="178"/>
      <c r="M75" s="179"/>
      <c r="N75" s="159"/>
      <c r="O75" s="159"/>
      <c r="P75" s="159"/>
      <c r="Q75" s="180"/>
      <c r="R75" s="96" t="s">
        <v>218</v>
      </c>
      <c r="S75" s="54" t="s">
        <v>143</v>
      </c>
      <c r="T75" s="125">
        <v>2</v>
      </c>
      <c r="U75" s="125">
        <v>2</v>
      </c>
      <c r="V75" s="126">
        <v>0</v>
      </c>
      <c r="W75" s="125">
        <v>2</v>
      </c>
      <c r="X75" s="125">
        <v>2</v>
      </c>
      <c r="Y75" s="125">
        <v>2</v>
      </c>
      <c r="Z75" s="128">
        <f>T75+U75+V75+W75+X75+Y75</f>
        <v>10</v>
      </c>
      <c r="AA75" s="19"/>
    </row>
    <row r="76" spans="1:27" ht="49.5" customHeight="1">
      <c r="A76" s="43"/>
      <c r="B76" s="43"/>
      <c r="C76" s="43"/>
      <c r="D76" s="43"/>
      <c r="E76" s="43"/>
      <c r="F76" s="43"/>
      <c r="G76" s="43"/>
      <c r="H76" s="178"/>
      <c r="I76" s="178"/>
      <c r="J76" s="178"/>
      <c r="K76" s="178"/>
      <c r="L76" s="178"/>
      <c r="M76" s="179"/>
      <c r="N76" s="159"/>
      <c r="O76" s="159"/>
      <c r="P76" s="159"/>
      <c r="Q76" s="197"/>
      <c r="R76" s="129" t="s">
        <v>219</v>
      </c>
      <c r="S76" s="54" t="s">
        <v>115</v>
      </c>
      <c r="T76" s="125">
        <v>1</v>
      </c>
      <c r="U76" s="125">
        <v>1</v>
      </c>
      <c r="V76" s="126">
        <v>0</v>
      </c>
      <c r="W76" s="125">
        <v>1</v>
      </c>
      <c r="X76" s="125">
        <v>1</v>
      </c>
      <c r="Y76" s="125">
        <v>1</v>
      </c>
      <c r="Z76" s="128"/>
      <c r="AA76" s="19"/>
    </row>
    <row r="77" spans="1:27" ht="39" customHeight="1">
      <c r="A77" s="43"/>
      <c r="B77" s="43"/>
      <c r="C77" s="43"/>
      <c r="D77" s="43"/>
      <c r="E77" s="43"/>
      <c r="F77" s="43"/>
      <c r="G77" s="43"/>
      <c r="H77" s="178"/>
      <c r="I77" s="178"/>
      <c r="J77" s="178"/>
      <c r="K77" s="178"/>
      <c r="L77" s="178"/>
      <c r="M77" s="179"/>
      <c r="N77" s="159"/>
      <c r="O77" s="159"/>
      <c r="P77" s="159"/>
      <c r="Q77" s="196"/>
      <c r="R77" s="96" t="s">
        <v>220</v>
      </c>
      <c r="S77" s="54" t="s">
        <v>143</v>
      </c>
      <c r="T77" s="125">
        <v>2</v>
      </c>
      <c r="U77" s="125">
        <v>2</v>
      </c>
      <c r="V77" s="126">
        <v>0</v>
      </c>
      <c r="W77" s="125">
        <v>10</v>
      </c>
      <c r="X77" s="125">
        <v>10</v>
      </c>
      <c r="Y77" s="125">
        <v>10</v>
      </c>
      <c r="Z77" s="128">
        <f>T77+U77+V77+W77+X77+Y77</f>
        <v>34</v>
      </c>
      <c r="AA77" s="19"/>
    </row>
    <row r="78" spans="1:27" ht="41.25" customHeight="1">
      <c r="A78" s="43"/>
      <c r="B78" s="43"/>
      <c r="C78" s="43"/>
      <c r="D78" s="43"/>
      <c r="E78" s="43"/>
      <c r="F78" s="43"/>
      <c r="G78" s="43"/>
      <c r="H78" s="178"/>
      <c r="I78" s="178"/>
      <c r="J78" s="178"/>
      <c r="K78" s="178"/>
      <c r="L78" s="178"/>
      <c r="M78" s="179"/>
      <c r="N78" s="159"/>
      <c r="O78" s="159"/>
      <c r="P78" s="159"/>
      <c r="Q78" s="196"/>
      <c r="R78" s="129" t="s">
        <v>221</v>
      </c>
      <c r="S78" s="54" t="s">
        <v>115</v>
      </c>
      <c r="T78" s="125">
        <v>1</v>
      </c>
      <c r="U78" s="125">
        <v>1</v>
      </c>
      <c r="V78" s="126">
        <v>1</v>
      </c>
      <c r="W78" s="125">
        <v>1</v>
      </c>
      <c r="X78" s="125">
        <v>1</v>
      </c>
      <c r="Y78" s="125">
        <v>1</v>
      </c>
      <c r="Z78" s="128"/>
      <c r="AA78" s="19"/>
    </row>
    <row r="79" spans="1:27" ht="23.25" customHeight="1">
      <c r="A79" s="43"/>
      <c r="B79" s="43"/>
      <c r="C79" s="43"/>
      <c r="D79" s="43"/>
      <c r="E79" s="43"/>
      <c r="F79" s="43"/>
      <c r="G79" s="43"/>
      <c r="H79" s="178"/>
      <c r="I79" s="178"/>
      <c r="J79" s="178"/>
      <c r="K79" s="178"/>
      <c r="L79" s="178"/>
      <c r="M79" s="179"/>
      <c r="N79" s="159"/>
      <c r="O79" s="159"/>
      <c r="P79" s="159"/>
      <c r="Q79" s="196"/>
      <c r="R79" s="96" t="s">
        <v>222</v>
      </c>
      <c r="S79" s="54" t="s">
        <v>141</v>
      </c>
      <c r="T79" s="122">
        <v>10</v>
      </c>
      <c r="U79" s="122">
        <v>15</v>
      </c>
      <c r="V79" s="123">
        <v>20</v>
      </c>
      <c r="W79" s="124">
        <v>25</v>
      </c>
      <c r="X79" s="124">
        <v>25</v>
      </c>
      <c r="Y79" s="124">
        <v>25</v>
      </c>
      <c r="Z79" s="57">
        <v>25</v>
      </c>
      <c r="AA79" s="19"/>
    </row>
    <row r="80" spans="1:27" ht="49.5" customHeight="1">
      <c r="A80" s="43"/>
      <c r="B80" s="43"/>
      <c r="C80" s="43"/>
      <c r="D80" s="43"/>
      <c r="E80" s="43"/>
      <c r="F80" s="43"/>
      <c r="G80" s="43"/>
      <c r="H80" s="178"/>
      <c r="I80" s="178"/>
      <c r="J80" s="178"/>
      <c r="K80" s="178"/>
      <c r="L80" s="178"/>
      <c r="M80" s="179"/>
      <c r="N80" s="159"/>
      <c r="O80" s="159"/>
      <c r="P80" s="159"/>
      <c r="Q80" s="196"/>
      <c r="R80" s="129" t="s">
        <v>223</v>
      </c>
      <c r="S80" s="54" t="s">
        <v>115</v>
      </c>
      <c r="T80" s="125">
        <v>1</v>
      </c>
      <c r="U80" s="125">
        <v>1</v>
      </c>
      <c r="V80" s="126">
        <v>0</v>
      </c>
      <c r="W80" s="125">
        <v>1</v>
      </c>
      <c r="X80" s="125">
        <v>1</v>
      </c>
      <c r="Y80" s="125">
        <v>1</v>
      </c>
      <c r="Z80" s="128"/>
      <c r="AA80" s="19"/>
    </row>
    <row r="81" spans="1:27" ht="19.5" customHeight="1">
      <c r="A81" s="43"/>
      <c r="B81" s="43"/>
      <c r="C81" s="43"/>
      <c r="D81" s="43"/>
      <c r="E81" s="43"/>
      <c r="F81" s="43"/>
      <c r="G81" s="43"/>
      <c r="H81" s="178"/>
      <c r="I81" s="178"/>
      <c r="J81" s="178"/>
      <c r="K81" s="178"/>
      <c r="L81" s="178"/>
      <c r="M81" s="179"/>
      <c r="N81" s="159"/>
      <c r="O81" s="159"/>
      <c r="P81" s="159"/>
      <c r="Q81" s="196"/>
      <c r="R81" s="96" t="s">
        <v>224</v>
      </c>
      <c r="S81" s="54" t="s">
        <v>143</v>
      </c>
      <c r="T81" s="125">
        <v>3</v>
      </c>
      <c r="U81" s="125">
        <v>3</v>
      </c>
      <c r="V81" s="126">
        <v>0</v>
      </c>
      <c r="W81" s="125">
        <v>1</v>
      </c>
      <c r="X81" s="125">
        <v>1</v>
      </c>
      <c r="Y81" s="125">
        <v>1</v>
      </c>
      <c r="Z81" s="128">
        <f>T81+U81+V81+W81+X81+Y81</f>
        <v>9</v>
      </c>
      <c r="AA81" s="19"/>
    </row>
    <row r="82" spans="1:27" ht="73.5" customHeight="1">
      <c r="A82" s="43"/>
      <c r="B82" s="43"/>
      <c r="C82" s="43"/>
      <c r="D82" s="43"/>
      <c r="E82" s="43"/>
      <c r="F82" s="43"/>
      <c r="G82" s="43"/>
      <c r="H82" s="178"/>
      <c r="I82" s="178"/>
      <c r="J82" s="178"/>
      <c r="K82" s="178"/>
      <c r="L82" s="178"/>
      <c r="M82" s="179"/>
      <c r="N82" s="159"/>
      <c r="O82" s="159"/>
      <c r="P82" s="159"/>
      <c r="Q82" s="196"/>
      <c r="R82" s="129" t="s">
        <v>225</v>
      </c>
      <c r="S82" s="54" t="s">
        <v>115</v>
      </c>
      <c r="T82" s="125">
        <v>1</v>
      </c>
      <c r="U82" s="125">
        <v>1</v>
      </c>
      <c r="V82" s="126">
        <v>1</v>
      </c>
      <c r="W82" s="125">
        <v>1</v>
      </c>
      <c r="X82" s="125">
        <v>1</v>
      </c>
      <c r="Y82" s="125">
        <v>1</v>
      </c>
      <c r="Z82" s="128"/>
      <c r="AA82" s="19"/>
    </row>
    <row r="83" spans="1:27" ht="30" customHeight="1">
      <c r="A83" s="43"/>
      <c r="B83" s="43"/>
      <c r="C83" s="43"/>
      <c r="D83" s="43"/>
      <c r="E83" s="43"/>
      <c r="F83" s="43"/>
      <c r="G83" s="43"/>
      <c r="H83" s="178"/>
      <c r="I83" s="178"/>
      <c r="J83" s="178"/>
      <c r="K83" s="178"/>
      <c r="L83" s="178"/>
      <c r="M83" s="179"/>
      <c r="N83" s="159"/>
      <c r="O83" s="159"/>
      <c r="P83" s="159"/>
      <c r="Q83" s="196"/>
      <c r="R83" s="96" t="s">
        <v>226</v>
      </c>
      <c r="S83" s="54" t="s">
        <v>141</v>
      </c>
      <c r="T83" s="122">
        <v>100</v>
      </c>
      <c r="U83" s="122">
        <v>100</v>
      </c>
      <c r="V83" s="123">
        <v>100</v>
      </c>
      <c r="W83" s="122">
        <v>100</v>
      </c>
      <c r="X83" s="122">
        <v>100</v>
      </c>
      <c r="Y83" s="122">
        <v>100</v>
      </c>
      <c r="Z83" s="57">
        <v>100</v>
      </c>
      <c r="AA83" s="19"/>
    </row>
    <row r="84" spans="1:27" ht="23.25" customHeight="1">
      <c r="A84" s="43"/>
      <c r="B84" s="43"/>
      <c r="C84" s="43"/>
      <c r="D84" s="43"/>
      <c r="E84" s="43"/>
      <c r="F84" s="43"/>
      <c r="G84" s="43"/>
      <c r="H84" s="178"/>
      <c r="I84" s="178"/>
      <c r="J84" s="178"/>
      <c r="K84" s="178"/>
      <c r="L84" s="178"/>
      <c r="M84" s="179"/>
      <c r="N84" s="159"/>
      <c r="O84" s="159"/>
      <c r="P84" s="159"/>
      <c r="Q84" s="196"/>
      <c r="R84" s="96" t="s">
        <v>227</v>
      </c>
      <c r="S84" s="54" t="s">
        <v>155</v>
      </c>
      <c r="T84" s="125">
        <v>15</v>
      </c>
      <c r="U84" s="125">
        <v>15</v>
      </c>
      <c r="V84" s="126">
        <v>15</v>
      </c>
      <c r="W84" s="125">
        <v>15</v>
      </c>
      <c r="X84" s="125">
        <v>15</v>
      </c>
      <c r="Y84" s="125">
        <v>15</v>
      </c>
      <c r="Z84" s="128">
        <v>15</v>
      </c>
      <c r="AA84" s="19"/>
    </row>
    <row r="85" spans="1:27" ht="45.75" customHeight="1">
      <c r="A85" s="43"/>
      <c r="B85" s="43"/>
      <c r="C85" s="43"/>
      <c r="D85" s="43"/>
      <c r="E85" s="43"/>
      <c r="F85" s="43"/>
      <c r="G85" s="43"/>
      <c r="H85" s="178"/>
      <c r="I85" s="178"/>
      <c r="J85" s="178"/>
      <c r="K85" s="178"/>
      <c r="L85" s="178"/>
      <c r="M85" s="179"/>
      <c r="N85" s="159"/>
      <c r="O85" s="159"/>
      <c r="P85" s="159"/>
      <c r="Q85" s="196"/>
      <c r="R85" s="129" t="s">
        <v>228</v>
      </c>
      <c r="S85" s="54" t="s">
        <v>115</v>
      </c>
      <c r="T85" s="125">
        <v>1</v>
      </c>
      <c r="U85" s="125">
        <v>1</v>
      </c>
      <c r="V85" s="126">
        <v>0</v>
      </c>
      <c r="W85" s="125">
        <v>1</v>
      </c>
      <c r="X85" s="125">
        <v>1</v>
      </c>
      <c r="Y85" s="125">
        <v>1</v>
      </c>
      <c r="Z85" s="128"/>
      <c r="AA85" s="19"/>
    </row>
    <row r="86" spans="1:27" ht="22.5" customHeight="1">
      <c r="A86" s="43"/>
      <c r="B86" s="43"/>
      <c r="C86" s="43"/>
      <c r="D86" s="43"/>
      <c r="E86" s="43"/>
      <c r="F86" s="43"/>
      <c r="G86" s="43"/>
      <c r="H86" s="178"/>
      <c r="I86" s="178"/>
      <c r="J86" s="178"/>
      <c r="K86" s="178"/>
      <c r="L86" s="178"/>
      <c r="M86" s="179"/>
      <c r="N86" s="159"/>
      <c r="O86" s="159"/>
      <c r="P86" s="159"/>
      <c r="Q86" s="196"/>
      <c r="R86" s="96" t="s">
        <v>229</v>
      </c>
      <c r="S86" s="54" t="s">
        <v>143</v>
      </c>
      <c r="T86" s="125">
        <v>2</v>
      </c>
      <c r="U86" s="125">
        <v>2</v>
      </c>
      <c r="V86" s="126">
        <v>0</v>
      </c>
      <c r="W86" s="125">
        <v>2</v>
      </c>
      <c r="X86" s="125">
        <v>2</v>
      </c>
      <c r="Y86" s="125">
        <v>2</v>
      </c>
      <c r="Z86" s="128">
        <f>T86+U86+V86+W86+X86+Y86</f>
        <v>10</v>
      </c>
      <c r="AA86" s="19"/>
    </row>
    <row r="87" spans="1:27" ht="59.25" customHeight="1">
      <c r="A87" s="43"/>
      <c r="B87" s="43"/>
      <c r="C87" s="43"/>
      <c r="D87" s="43"/>
      <c r="E87" s="43"/>
      <c r="F87" s="43"/>
      <c r="G87" s="43"/>
      <c r="H87" s="178"/>
      <c r="I87" s="178"/>
      <c r="J87" s="178"/>
      <c r="K87" s="178"/>
      <c r="L87" s="178"/>
      <c r="M87" s="179"/>
      <c r="N87" s="159"/>
      <c r="O87" s="159"/>
      <c r="P87" s="159"/>
      <c r="Q87" s="196"/>
      <c r="R87" s="129" t="s">
        <v>230</v>
      </c>
      <c r="S87" s="54" t="s">
        <v>115</v>
      </c>
      <c r="T87" s="125">
        <v>1</v>
      </c>
      <c r="U87" s="125">
        <v>1</v>
      </c>
      <c r="V87" s="126">
        <v>0</v>
      </c>
      <c r="W87" s="125">
        <v>1</v>
      </c>
      <c r="X87" s="125">
        <v>1</v>
      </c>
      <c r="Y87" s="125">
        <v>1</v>
      </c>
      <c r="Z87" s="128"/>
      <c r="AA87" s="19"/>
    </row>
    <row r="88" spans="1:27" ht="22.5" customHeight="1">
      <c r="A88" s="43"/>
      <c r="B88" s="43"/>
      <c r="C88" s="43"/>
      <c r="D88" s="43"/>
      <c r="E88" s="43"/>
      <c r="F88" s="43"/>
      <c r="G88" s="43"/>
      <c r="H88" s="178"/>
      <c r="I88" s="178"/>
      <c r="J88" s="178"/>
      <c r="K88" s="178"/>
      <c r="L88" s="178"/>
      <c r="M88" s="179"/>
      <c r="N88" s="159"/>
      <c r="O88" s="159"/>
      <c r="P88" s="159"/>
      <c r="Q88" s="196"/>
      <c r="R88" s="96" t="s">
        <v>224</v>
      </c>
      <c r="S88" s="54" t="s">
        <v>143</v>
      </c>
      <c r="T88" s="125">
        <v>2</v>
      </c>
      <c r="U88" s="125">
        <v>2</v>
      </c>
      <c r="V88" s="126">
        <v>0</v>
      </c>
      <c r="W88" s="125">
        <v>2</v>
      </c>
      <c r="X88" s="125">
        <v>2</v>
      </c>
      <c r="Y88" s="125">
        <v>2</v>
      </c>
      <c r="Z88" s="128">
        <f>T88+U88+V88+W88+X88+Y88</f>
        <v>10</v>
      </c>
      <c r="AA88" s="19"/>
    </row>
    <row r="89" spans="1:27" ht="44.25" customHeight="1">
      <c r="A89" s="43"/>
      <c r="B89" s="43"/>
      <c r="C89" s="43"/>
      <c r="D89" s="43"/>
      <c r="E89" s="43"/>
      <c r="F89" s="43"/>
      <c r="G89" s="43"/>
      <c r="H89" s="178"/>
      <c r="I89" s="178"/>
      <c r="J89" s="178"/>
      <c r="K89" s="178"/>
      <c r="L89" s="178"/>
      <c r="M89" s="179"/>
      <c r="N89" s="159"/>
      <c r="O89" s="159"/>
      <c r="P89" s="159"/>
      <c r="Q89" s="180"/>
      <c r="R89" s="118" t="s">
        <v>119</v>
      </c>
      <c r="S89" s="135" t="s">
        <v>146</v>
      </c>
      <c r="T89" s="120">
        <v>0</v>
      </c>
      <c r="U89" s="120">
        <v>0</v>
      </c>
      <c r="V89" s="136">
        <v>0</v>
      </c>
      <c r="W89" s="120">
        <v>0</v>
      </c>
      <c r="X89" s="120">
        <v>0</v>
      </c>
      <c r="Y89" s="120">
        <v>0</v>
      </c>
      <c r="Z89" s="121"/>
      <c r="AA89" s="18"/>
    </row>
    <row r="90" spans="1:27" ht="45.75" customHeight="1">
      <c r="A90" s="43"/>
      <c r="B90" s="43"/>
      <c r="C90" s="43"/>
      <c r="D90" s="43"/>
      <c r="E90" s="43"/>
      <c r="F90" s="43"/>
      <c r="G90" s="43"/>
      <c r="H90" s="178"/>
      <c r="I90" s="178"/>
      <c r="J90" s="178"/>
      <c r="K90" s="178"/>
      <c r="L90" s="178"/>
      <c r="M90" s="179"/>
      <c r="N90" s="159"/>
      <c r="O90" s="159"/>
      <c r="P90" s="159"/>
      <c r="Q90" s="180"/>
      <c r="R90" s="96" t="s">
        <v>231</v>
      </c>
      <c r="S90" s="54" t="s">
        <v>141</v>
      </c>
      <c r="T90" s="55">
        <v>10</v>
      </c>
      <c r="U90" s="55">
        <v>20</v>
      </c>
      <c r="V90" s="55">
        <v>30</v>
      </c>
      <c r="W90" s="56">
        <v>35</v>
      </c>
      <c r="X90" s="56">
        <v>35</v>
      </c>
      <c r="Y90" s="56">
        <v>35</v>
      </c>
      <c r="Z90" s="57">
        <v>35</v>
      </c>
      <c r="AA90" s="19"/>
    </row>
    <row r="91" spans="1:27" ht="45.75" customHeight="1">
      <c r="A91" s="43"/>
      <c r="B91" s="43"/>
      <c r="C91" s="43"/>
      <c r="D91" s="43"/>
      <c r="E91" s="43"/>
      <c r="F91" s="43"/>
      <c r="G91" s="43"/>
      <c r="H91" s="178"/>
      <c r="I91" s="178"/>
      <c r="J91" s="178"/>
      <c r="K91" s="178"/>
      <c r="L91" s="178"/>
      <c r="M91" s="179"/>
      <c r="N91" s="159"/>
      <c r="O91" s="159"/>
      <c r="P91" s="159"/>
      <c r="Q91" s="180"/>
      <c r="R91" s="96" t="s">
        <v>232</v>
      </c>
      <c r="S91" s="54" t="s">
        <v>141</v>
      </c>
      <c r="T91" s="55">
        <v>10</v>
      </c>
      <c r="U91" s="55">
        <v>20</v>
      </c>
      <c r="V91" s="55">
        <v>30</v>
      </c>
      <c r="W91" s="56">
        <v>35</v>
      </c>
      <c r="X91" s="56">
        <v>35</v>
      </c>
      <c r="Y91" s="56">
        <v>35</v>
      </c>
      <c r="Z91" s="57">
        <v>35</v>
      </c>
      <c r="AA91" s="19"/>
    </row>
    <row r="92" spans="1:27" ht="46.5" customHeight="1">
      <c r="A92" s="43"/>
      <c r="B92" s="43"/>
      <c r="C92" s="43"/>
      <c r="D92" s="43"/>
      <c r="E92" s="43"/>
      <c r="F92" s="43"/>
      <c r="G92" s="43"/>
      <c r="H92" s="178"/>
      <c r="I92" s="178"/>
      <c r="J92" s="178"/>
      <c r="K92" s="178"/>
      <c r="L92" s="178"/>
      <c r="M92" s="179"/>
      <c r="N92" s="159"/>
      <c r="O92" s="159"/>
      <c r="P92" s="159"/>
      <c r="Q92" s="180"/>
      <c r="R92" s="96" t="s">
        <v>233</v>
      </c>
      <c r="S92" s="54" t="s">
        <v>143</v>
      </c>
      <c r="T92" s="138">
        <v>10</v>
      </c>
      <c r="U92" s="138">
        <v>20</v>
      </c>
      <c r="V92" s="139">
        <v>30</v>
      </c>
      <c r="W92" s="140">
        <v>35</v>
      </c>
      <c r="X92" s="140">
        <v>35</v>
      </c>
      <c r="Y92" s="140">
        <v>35</v>
      </c>
      <c r="Z92" s="128">
        <v>35</v>
      </c>
      <c r="AA92" s="19"/>
    </row>
    <row r="93" spans="1:27" ht="49.5" customHeight="1">
      <c r="A93" s="43"/>
      <c r="B93" s="43"/>
      <c r="C93" s="43"/>
      <c r="D93" s="43"/>
      <c r="E93" s="43"/>
      <c r="F93" s="43"/>
      <c r="G93" s="43"/>
      <c r="H93" s="178"/>
      <c r="I93" s="178"/>
      <c r="J93" s="178"/>
      <c r="K93" s="178"/>
      <c r="L93" s="178"/>
      <c r="M93" s="179"/>
      <c r="N93" s="159"/>
      <c r="O93" s="159"/>
      <c r="P93" s="159"/>
      <c r="Q93" s="180"/>
      <c r="R93" s="129" t="s">
        <v>234</v>
      </c>
      <c r="S93" s="54" t="s">
        <v>115</v>
      </c>
      <c r="T93" s="125">
        <v>1</v>
      </c>
      <c r="U93" s="125">
        <v>1</v>
      </c>
      <c r="V93" s="126">
        <v>1</v>
      </c>
      <c r="W93" s="125">
        <v>1</v>
      </c>
      <c r="X93" s="125">
        <v>1</v>
      </c>
      <c r="Y93" s="125">
        <v>1</v>
      </c>
      <c r="Z93" s="128"/>
      <c r="AA93" s="19"/>
    </row>
    <row r="94" spans="1:27" ht="24" customHeight="1">
      <c r="A94" s="43"/>
      <c r="B94" s="43"/>
      <c r="C94" s="43"/>
      <c r="D94" s="43"/>
      <c r="E94" s="43"/>
      <c r="F94" s="43"/>
      <c r="G94" s="43"/>
      <c r="H94" s="178"/>
      <c r="I94" s="178"/>
      <c r="J94" s="178"/>
      <c r="K94" s="178"/>
      <c r="L94" s="178"/>
      <c r="M94" s="179"/>
      <c r="N94" s="159"/>
      <c r="O94" s="159"/>
      <c r="P94" s="159"/>
      <c r="Q94" s="180"/>
      <c r="R94" s="96" t="s">
        <v>235</v>
      </c>
      <c r="S94" s="54" t="s">
        <v>143</v>
      </c>
      <c r="T94" s="138">
        <v>1</v>
      </c>
      <c r="U94" s="138">
        <v>1</v>
      </c>
      <c r="V94" s="139">
        <v>1</v>
      </c>
      <c r="W94" s="138">
        <v>1</v>
      </c>
      <c r="X94" s="138">
        <v>1</v>
      </c>
      <c r="Y94" s="138">
        <v>1</v>
      </c>
      <c r="Z94" s="128">
        <v>6</v>
      </c>
      <c r="AA94" s="19"/>
    </row>
    <row r="95" spans="1:27" ht="68.25" customHeight="1">
      <c r="A95" s="43"/>
      <c r="B95" s="43"/>
      <c r="C95" s="43"/>
      <c r="D95" s="43"/>
      <c r="E95" s="43"/>
      <c r="F95" s="43"/>
      <c r="G95" s="43"/>
      <c r="H95" s="178"/>
      <c r="I95" s="178"/>
      <c r="J95" s="178"/>
      <c r="K95" s="178"/>
      <c r="L95" s="178"/>
      <c r="M95" s="179"/>
      <c r="N95" s="159"/>
      <c r="O95" s="159"/>
      <c r="P95" s="159"/>
      <c r="Q95" s="180"/>
      <c r="R95" s="141" t="s">
        <v>236</v>
      </c>
      <c r="S95" s="54" t="s">
        <v>115</v>
      </c>
      <c r="T95" s="125">
        <v>1</v>
      </c>
      <c r="U95" s="125">
        <v>1</v>
      </c>
      <c r="V95" s="126">
        <v>1</v>
      </c>
      <c r="W95" s="125">
        <v>1</v>
      </c>
      <c r="X95" s="125">
        <v>1</v>
      </c>
      <c r="Y95" s="125">
        <v>1</v>
      </c>
      <c r="Z95" s="128"/>
      <c r="AA95" s="19"/>
    </row>
    <row r="96" spans="1:27" ht="24" customHeight="1">
      <c r="A96" s="43"/>
      <c r="B96" s="43"/>
      <c r="C96" s="43"/>
      <c r="D96" s="43"/>
      <c r="E96" s="43"/>
      <c r="F96" s="43"/>
      <c r="G96" s="43"/>
      <c r="H96" s="178"/>
      <c r="I96" s="178"/>
      <c r="J96" s="178"/>
      <c r="K96" s="178"/>
      <c r="L96" s="178"/>
      <c r="M96" s="179"/>
      <c r="N96" s="159"/>
      <c r="O96" s="159"/>
      <c r="P96" s="159"/>
      <c r="Q96" s="180"/>
      <c r="R96" s="96" t="s">
        <v>237</v>
      </c>
      <c r="S96" s="54" t="s">
        <v>141</v>
      </c>
      <c r="T96" s="55">
        <v>100</v>
      </c>
      <c r="U96" s="55">
        <v>100</v>
      </c>
      <c r="V96" s="55">
        <v>100</v>
      </c>
      <c r="W96" s="55">
        <v>100</v>
      </c>
      <c r="X96" s="55">
        <v>100</v>
      </c>
      <c r="Y96" s="55">
        <v>100</v>
      </c>
      <c r="Z96" s="57">
        <v>100</v>
      </c>
      <c r="AA96" s="19"/>
    </row>
    <row r="97" spans="1:27" ht="46.5" customHeight="1">
      <c r="A97" s="43"/>
      <c r="B97" s="43"/>
      <c r="C97" s="43"/>
      <c r="D97" s="43"/>
      <c r="E97" s="43"/>
      <c r="F97" s="43"/>
      <c r="G97" s="43"/>
      <c r="H97" s="178"/>
      <c r="I97" s="178"/>
      <c r="J97" s="178"/>
      <c r="K97" s="178"/>
      <c r="L97" s="178"/>
      <c r="M97" s="179"/>
      <c r="N97" s="159"/>
      <c r="O97" s="159"/>
      <c r="P97" s="159"/>
      <c r="Q97" s="180"/>
      <c r="R97" s="129" t="s">
        <v>238</v>
      </c>
      <c r="S97" s="54" t="s">
        <v>115</v>
      </c>
      <c r="T97" s="125">
        <v>1</v>
      </c>
      <c r="U97" s="125">
        <v>1</v>
      </c>
      <c r="V97" s="126">
        <v>0</v>
      </c>
      <c r="W97" s="125">
        <v>0</v>
      </c>
      <c r="X97" s="125">
        <v>0</v>
      </c>
      <c r="Y97" s="125">
        <v>0</v>
      </c>
      <c r="Z97" s="128"/>
      <c r="AA97" s="19"/>
    </row>
    <row r="98" spans="1:27" ht="21.75" customHeight="1">
      <c r="A98" s="43"/>
      <c r="B98" s="43"/>
      <c r="C98" s="43"/>
      <c r="D98" s="43"/>
      <c r="E98" s="43"/>
      <c r="F98" s="43"/>
      <c r="G98" s="43"/>
      <c r="H98" s="178"/>
      <c r="I98" s="178"/>
      <c r="J98" s="178"/>
      <c r="K98" s="178"/>
      <c r="L98" s="178"/>
      <c r="M98" s="179"/>
      <c r="N98" s="159"/>
      <c r="O98" s="159"/>
      <c r="P98" s="159"/>
      <c r="Q98" s="180"/>
      <c r="R98" s="96" t="s">
        <v>191</v>
      </c>
      <c r="S98" s="54" t="s">
        <v>143</v>
      </c>
      <c r="T98" s="138">
        <v>2</v>
      </c>
      <c r="U98" s="138">
        <v>2</v>
      </c>
      <c r="V98" s="139">
        <v>0</v>
      </c>
      <c r="W98" s="138">
        <v>0</v>
      </c>
      <c r="X98" s="138">
        <v>0</v>
      </c>
      <c r="Y98" s="138">
        <v>0</v>
      </c>
      <c r="Z98" s="128">
        <f>T98+U98+V98+W98+X98+Y98</f>
        <v>4</v>
      </c>
      <c r="AA98" s="19"/>
    </row>
    <row r="99" spans="1:27" ht="59.25" customHeight="1">
      <c r="A99" s="43"/>
      <c r="B99" s="43"/>
      <c r="C99" s="43"/>
      <c r="D99" s="43"/>
      <c r="E99" s="43"/>
      <c r="F99" s="43"/>
      <c r="G99" s="43"/>
      <c r="H99" s="178"/>
      <c r="I99" s="178"/>
      <c r="J99" s="178"/>
      <c r="K99" s="178"/>
      <c r="L99" s="178"/>
      <c r="M99" s="179"/>
      <c r="N99" s="159"/>
      <c r="O99" s="159"/>
      <c r="P99" s="159"/>
      <c r="Q99" s="180"/>
      <c r="R99" s="129" t="s">
        <v>239</v>
      </c>
      <c r="S99" s="54" t="s">
        <v>115</v>
      </c>
      <c r="T99" s="125">
        <v>1</v>
      </c>
      <c r="U99" s="125">
        <v>1</v>
      </c>
      <c r="V99" s="126">
        <v>1</v>
      </c>
      <c r="W99" s="125">
        <v>1</v>
      </c>
      <c r="X99" s="125">
        <v>1</v>
      </c>
      <c r="Y99" s="125">
        <v>1</v>
      </c>
      <c r="Z99" s="128"/>
      <c r="AA99" s="19"/>
    </row>
    <row r="100" spans="1:27" ht="23.25" customHeight="1">
      <c r="A100" s="43"/>
      <c r="B100" s="43"/>
      <c r="C100" s="43"/>
      <c r="D100" s="43"/>
      <c r="E100" s="43"/>
      <c r="F100" s="43"/>
      <c r="G100" s="43"/>
      <c r="H100" s="178"/>
      <c r="I100" s="178"/>
      <c r="J100" s="178"/>
      <c r="K100" s="178"/>
      <c r="L100" s="178"/>
      <c r="M100" s="179"/>
      <c r="N100" s="159"/>
      <c r="O100" s="159"/>
      <c r="P100" s="159"/>
      <c r="Q100" s="180"/>
      <c r="R100" s="96" t="s">
        <v>240</v>
      </c>
      <c r="S100" s="54" t="s">
        <v>143</v>
      </c>
      <c r="T100" s="138">
        <v>1</v>
      </c>
      <c r="U100" s="138">
        <v>1</v>
      </c>
      <c r="V100" s="139">
        <v>1</v>
      </c>
      <c r="W100" s="138">
        <v>1</v>
      </c>
      <c r="X100" s="138">
        <v>1</v>
      </c>
      <c r="Y100" s="138">
        <v>1</v>
      </c>
      <c r="Z100" s="128">
        <v>6</v>
      </c>
      <c r="AA100" s="19"/>
    </row>
    <row r="101" spans="1:28" s="26" customFormat="1" ht="36" customHeight="1">
      <c r="A101" s="59"/>
      <c r="B101" s="59"/>
      <c r="C101" s="59"/>
      <c r="D101" s="59"/>
      <c r="E101" s="59"/>
      <c r="F101" s="59"/>
      <c r="G101" s="59"/>
      <c r="H101" s="59"/>
      <c r="I101" s="59"/>
      <c r="J101" s="59"/>
      <c r="K101" s="59"/>
      <c r="L101" s="59"/>
      <c r="M101" s="59"/>
      <c r="N101" s="59"/>
      <c r="O101" s="323"/>
      <c r="P101" s="323"/>
      <c r="Q101" s="59"/>
      <c r="R101" s="58" t="s">
        <v>59</v>
      </c>
      <c r="S101" s="328" t="s">
        <v>146</v>
      </c>
      <c r="T101" s="329">
        <v>0</v>
      </c>
      <c r="U101" s="329">
        <v>0</v>
      </c>
      <c r="V101" s="329">
        <v>0</v>
      </c>
      <c r="W101" s="329">
        <v>0</v>
      </c>
      <c r="X101" s="329">
        <v>0</v>
      </c>
      <c r="Y101" s="329">
        <v>0</v>
      </c>
      <c r="Z101" s="330"/>
      <c r="AA101" s="19"/>
      <c r="AB101" s="25"/>
    </row>
    <row r="102" spans="1:28" s="26" customFormat="1" ht="36" customHeight="1">
      <c r="A102" s="59"/>
      <c r="B102" s="59"/>
      <c r="C102" s="59"/>
      <c r="D102" s="59"/>
      <c r="E102" s="59"/>
      <c r="F102" s="59"/>
      <c r="G102" s="59"/>
      <c r="H102" s="59"/>
      <c r="I102" s="59"/>
      <c r="J102" s="59"/>
      <c r="K102" s="59"/>
      <c r="L102" s="59"/>
      <c r="M102" s="59"/>
      <c r="N102" s="59"/>
      <c r="O102" s="323"/>
      <c r="P102" s="323"/>
      <c r="Q102" s="59"/>
      <c r="R102" s="58" t="s">
        <v>60</v>
      </c>
      <c r="S102" s="331" t="s">
        <v>143</v>
      </c>
      <c r="T102" s="332">
        <v>0</v>
      </c>
      <c r="U102" s="332">
        <v>0</v>
      </c>
      <c r="V102" s="332">
        <v>0</v>
      </c>
      <c r="W102" s="332">
        <v>9</v>
      </c>
      <c r="X102" s="332">
        <v>50</v>
      </c>
      <c r="Y102" s="332">
        <v>50</v>
      </c>
      <c r="Z102" s="333">
        <f>T102+U102+V102+W102+X102+Y102</f>
        <v>109</v>
      </c>
      <c r="AA102" s="19"/>
      <c r="AB102" s="25"/>
    </row>
    <row r="103" spans="1:28" s="26" customFormat="1" ht="77.25">
      <c r="A103" s="59"/>
      <c r="B103" s="59"/>
      <c r="C103" s="59"/>
      <c r="D103" s="59"/>
      <c r="E103" s="59"/>
      <c r="F103" s="59"/>
      <c r="G103" s="59"/>
      <c r="H103" s="59"/>
      <c r="I103" s="59"/>
      <c r="J103" s="59"/>
      <c r="K103" s="59"/>
      <c r="L103" s="59"/>
      <c r="M103" s="59"/>
      <c r="N103" s="59"/>
      <c r="O103" s="323"/>
      <c r="P103" s="323"/>
      <c r="Q103" s="59"/>
      <c r="R103" s="334" t="s">
        <v>61</v>
      </c>
      <c r="S103" s="54" t="s">
        <v>115</v>
      </c>
      <c r="T103" s="335">
        <v>0</v>
      </c>
      <c r="U103" s="335">
        <v>0</v>
      </c>
      <c r="V103" s="335">
        <v>0</v>
      </c>
      <c r="W103" s="335">
        <v>1</v>
      </c>
      <c r="X103" s="335">
        <v>1</v>
      </c>
      <c r="Y103" s="335">
        <v>1</v>
      </c>
      <c r="Z103" s="330"/>
      <c r="AA103" s="19"/>
      <c r="AB103" s="25"/>
    </row>
    <row r="104" spans="1:28" s="26" customFormat="1" ht="36" customHeight="1">
      <c r="A104" s="59"/>
      <c r="B104" s="59"/>
      <c r="C104" s="59"/>
      <c r="D104" s="59"/>
      <c r="E104" s="59"/>
      <c r="F104" s="59"/>
      <c r="G104" s="59"/>
      <c r="H104" s="59"/>
      <c r="I104" s="59"/>
      <c r="J104" s="59"/>
      <c r="K104" s="59"/>
      <c r="L104" s="59"/>
      <c r="M104" s="59"/>
      <c r="N104" s="59"/>
      <c r="O104" s="323"/>
      <c r="P104" s="323"/>
      <c r="Q104" s="59"/>
      <c r="R104" s="58" t="s">
        <v>62</v>
      </c>
      <c r="S104" s="331" t="s">
        <v>143</v>
      </c>
      <c r="T104" s="335">
        <v>0</v>
      </c>
      <c r="U104" s="335">
        <v>0</v>
      </c>
      <c r="V104" s="335">
        <v>0</v>
      </c>
      <c r="W104" s="335">
        <v>2</v>
      </c>
      <c r="X104" s="335">
        <v>12</v>
      </c>
      <c r="Y104" s="335">
        <v>12</v>
      </c>
      <c r="Z104" s="333">
        <f>T104+U104+V104+W104+X104+Y104</f>
        <v>26</v>
      </c>
      <c r="AA104" s="19"/>
      <c r="AB104" s="25"/>
    </row>
    <row r="105" spans="1:28" s="26" customFormat="1" ht="41.25" customHeight="1">
      <c r="A105" s="59"/>
      <c r="B105" s="59"/>
      <c r="C105" s="59"/>
      <c r="D105" s="59"/>
      <c r="E105" s="59"/>
      <c r="F105" s="59"/>
      <c r="G105" s="59"/>
      <c r="H105" s="59"/>
      <c r="I105" s="59"/>
      <c r="J105" s="59"/>
      <c r="K105" s="59"/>
      <c r="L105" s="59"/>
      <c r="M105" s="59"/>
      <c r="N105" s="59"/>
      <c r="O105" s="323"/>
      <c r="P105" s="323"/>
      <c r="Q105" s="59"/>
      <c r="R105" s="334" t="s">
        <v>66</v>
      </c>
      <c r="S105" s="54" t="s">
        <v>115</v>
      </c>
      <c r="T105" s="335">
        <v>0</v>
      </c>
      <c r="U105" s="335">
        <v>0</v>
      </c>
      <c r="V105" s="335">
        <v>0</v>
      </c>
      <c r="W105" s="335">
        <v>1</v>
      </c>
      <c r="X105" s="335">
        <v>1</v>
      </c>
      <c r="Y105" s="335">
        <v>1</v>
      </c>
      <c r="Z105" s="330"/>
      <c r="AA105" s="19"/>
      <c r="AB105" s="25"/>
    </row>
    <row r="106" spans="1:28" s="26" customFormat="1" ht="36" customHeight="1">
      <c r="A106" s="59"/>
      <c r="B106" s="59"/>
      <c r="C106" s="59"/>
      <c r="D106" s="59"/>
      <c r="E106" s="59"/>
      <c r="F106" s="59"/>
      <c r="G106" s="59"/>
      <c r="H106" s="59"/>
      <c r="I106" s="59"/>
      <c r="J106" s="59"/>
      <c r="K106" s="59"/>
      <c r="L106" s="59"/>
      <c r="M106" s="59"/>
      <c r="N106" s="59"/>
      <c r="O106" s="323"/>
      <c r="P106" s="323"/>
      <c r="Q106" s="59"/>
      <c r="R106" s="58" t="s">
        <v>63</v>
      </c>
      <c r="S106" s="331" t="s">
        <v>143</v>
      </c>
      <c r="T106" s="335">
        <v>0</v>
      </c>
      <c r="U106" s="335">
        <v>0</v>
      </c>
      <c r="V106" s="335">
        <v>0</v>
      </c>
      <c r="W106" s="335">
        <v>6</v>
      </c>
      <c r="X106" s="335">
        <v>36</v>
      </c>
      <c r="Y106" s="335">
        <v>36</v>
      </c>
      <c r="Z106" s="333">
        <f>T106+U106+V106+W106+X106+Y106</f>
        <v>78</v>
      </c>
      <c r="AA106" s="19"/>
      <c r="AB106" s="25"/>
    </row>
    <row r="107" spans="1:28" s="26" customFormat="1" ht="42" customHeight="1">
      <c r="A107" s="59"/>
      <c r="B107" s="59"/>
      <c r="C107" s="59"/>
      <c r="D107" s="59"/>
      <c r="E107" s="59"/>
      <c r="F107" s="59"/>
      <c r="G107" s="59"/>
      <c r="H107" s="59"/>
      <c r="I107" s="59"/>
      <c r="J107" s="59"/>
      <c r="K107" s="59"/>
      <c r="L107" s="59"/>
      <c r="M107" s="59"/>
      <c r="N107" s="59"/>
      <c r="O107" s="323"/>
      <c r="P107" s="323"/>
      <c r="Q107" s="59"/>
      <c r="R107" s="336" t="s">
        <v>64</v>
      </c>
      <c r="S107" s="54" t="s">
        <v>115</v>
      </c>
      <c r="T107" s="335">
        <v>0</v>
      </c>
      <c r="U107" s="335">
        <v>0</v>
      </c>
      <c r="V107" s="335">
        <v>0</v>
      </c>
      <c r="W107" s="335">
        <v>1</v>
      </c>
      <c r="X107" s="335">
        <v>1</v>
      </c>
      <c r="Y107" s="335">
        <v>1</v>
      </c>
      <c r="Z107" s="59"/>
      <c r="AA107" s="19"/>
      <c r="AB107" s="25"/>
    </row>
    <row r="108" spans="1:28" s="26" customFormat="1" ht="36" customHeight="1">
      <c r="A108" s="59"/>
      <c r="B108" s="59"/>
      <c r="C108" s="59"/>
      <c r="D108" s="59"/>
      <c r="E108" s="59"/>
      <c r="F108" s="59"/>
      <c r="G108" s="59"/>
      <c r="H108" s="59"/>
      <c r="I108" s="59"/>
      <c r="J108" s="59"/>
      <c r="K108" s="59"/>
      <c r="L108" s="59"/>
      <c r="M108" s="59"/>
      <c r="N108" s="59"/>
      <c r="O108" s="323"/>
      <c r="P108" s="323"/>
      <c r="Q108" s="59"/>
      <c r="R108" s="58" t="s">
        <v>60</v>
      </c>
      <c r="S108" s="54" t="s">
        <v>143</v>
      </c>
      <c r="T108" s="139">
        <v>0</v>
      </c>
      <c r="U108" s="139">
        <v>0</v>
      </c>
      <c r="V108" s="139">
        <v>0</v>
      </c>
      <c r="W108" s="139">
        <v>1</v>
      </c>
      <c r="X108" s="139">
        <v>2</v>
      </c>
      <c r="Y108" s="139">
        <v>2</v>
      </c>
      <c r="Z108" s="333">
        <f>T108+U108+V108+W108+X108+Y108</f>
        <v>5</v>
      </c>
      <c r="AA108" s="19"/>
      <c r="AB108" s="25"/>
    </row>
    <row r="109" spans="1:28" s="22" customFormat="1" ht="31.5" customHeight="1">
      <c r="A109" s="324"/>
      <c r="B109" s="324"/>
      <c r="C109" s="324"/>
      <c r="D109" s="324"/>
      <c r="E109" s="324"/>
      <c r="F109" s="324"/>
      <c r="G109" s="324"/>
      <c r="H109" s="324"/>
      <c r="I109" s="324"/>
      <c r="J109" s="324"/>
      <c r="K109" s="324"/>
      <c r="L109" s="324"/>
      <c r="M109" s="325"/>
      <c r="N109" s="200"/>
      <c r="O109" s="200"/>
      <c r="P109" s="200"/>
      <c r="Q109" s="201"/>
      <c r="R109" s="142" t="s">
        <v>58</v>
      </c>
      <c r="S109" s="326" t="s">
        <v>146</v>
      </c>
      <c r="T109" s="327">
        <f aca="true" t="shared" si="3" ref="T109:Y109">T110+T116</f>
        <v>280</v>
      </c>
      <c r="U109" s="327">
        <f t="shared" si="3"/>
        <v>125</v>
      </c>
      <c r="V109" s="327">
        <f t="shared" si="3"/>
        <v>300</v>
      </c>
      <c r="W109" s="327">
        <f t="shared" si="3"/>
        <v>200</v>
      </c>
      <c r="X109" s="327">
        <f t="shared" si="3"/>
        <v>200</v>
      </c>
      <c r="Y109" s="327">
        <f t="shared" si="3"/>
        <v>200</v>
      </c>
      <c r="Z109" s="145"/>
      <c r="AA109" s="20"/>
      <c r="AB109" s="21"/>
    </row>
    <row r="110" spans="1:27" ht="60" customHeight="1">
      <c r="A110" s="154"/>
      <c r="B110" s="154"/>
      <c r="C110" s="154"/>
      <c r="D110" s="154"/>
      <c r="E110" s="154"/>
      <c r="F110" s="154"/>
      <c r="G110" s="154"/>
      <c r="H110" s="154"/>
      <c r="I110" s="154"/>
      <c r="J110" s="154"/>
      <c r="K110" s="154"/>
      <c r="L110" s="154"/>
      <c r="M110" s="155"/>
      <c r="N110" s="156"/>
      <c r="O110" s="156"/>
      <c r="P110" s="156"/>
      <c r="Q110" s="157"/>
      <c r="R110" s="146" t="s">
        <v>120</v>
      </c>
      <c r="S110" s="147" t="s">
        <v>146</v>
      </c>
      <c r="T110" s="148">
        <f aca="true" t="shared" si="4" ref="T110:Y110">T112</f>
        <v>280</v>
      </c>
      <c r="U110" s="148">
        <f t="shared" si="4"/>
        <v>125</v>
      </c>
      <c r="V110" s="148">
        <f t="shared" si="4"/>
        <v>300</v>
      </c>
      <c r="W110" s="148">
        <f t="shared" si="4"/>
        <v>200</v>
      </c>
      <c r="X110" s="148">
        <f t="shared" si="4"/>
        <v>200</v>
      </c>
      <c r="Y110" s="148">
        <f t="shared" si="4"/>
        <v>200</v>
      </c>
      <c r="Z110" s="149"/>
      <c r="AA110" s="18"/>
    </row>
    <row r="111" spans="1:27" ht="27.75" customHeight="1">
      <c r="A111" s="154"/>
      <c r="B111" s="154"/>
      <c r="C111" s="154"/>
      <c r="D111" s="154"/>
      <c r="E111" s="154"/>
      <c r="F111" s="154"/>
      <c r="G111" s="154"/>
      <c r="H111" s="154"/>
      <c r="I111" s="154"/>
      <c r="J111" s="154"/>
      <c r="K111" s="154"/>
      <c r="L111" s="154"/>
      <c r="M111" s="155"/>
      <c r="N111" s="156"/>
      <c r="O111" s="156"/>
      <c r="P111" s="156"/>
      <c r="Q111" s="157"/>
      <c r="R111" s="130" t="s">
        <v>241</v>
      </c>
      <c r="S111" s="131" t="s">
        <v>143</v>
      </c>
      <c r="T111" s="125">
        <v>9</v>
      </c>
      <c r="U111" s="125">
        <v>9</v>
      </c>
      <c r="V111" s="126">
        <v>9</v>
      </c>
      <c r="W111" s="125">
        <v>9</v>
      </c>
      <c r="X111" s="125">
        <v>9</v>
      </c>
      <c r="Y111" s="125">
        <v>9</v>
      </c>
      <c r="Z111" s="150">
        <v>54</v>
      </c>
      <c r="AA111" s="19"/>
    </row>
    <row r="112" spans="1:27" ht="35.25" customHeight="1">
      <c r="A112" s="202">
        <v>6</v>
      </c>
      <c r="B112" s="202">
        <v>0</v>
      </c>
      <c r="C112" s="202">
        <v>1</v>
      </c>
      <c r="D112" s="202">
        <v>0</v>
      </c>
      <c r="E112" s="202">
        <v>1</v>
      </c>
      <c r="F112" s="202">
        <v>1</v>
      </c>
      <c r="G112" s="202">
        <v>3</v>
      </c>
      <c r="H112" s="202">
        <v>1</v>
      </c>
      <c r="I112" s="202">
        <v>5</v>
      </c>
      <c r="J112" s="202">
        <v>2</v>
      </c>
      <c r="K112" s="202">
        <v>0</v>
      </c>
      <c r="L112" s="202">
        <v>1</v>
      </c>
      <c r="M112" s="203">
        <v>2</v>
      </c>
      <c r="N112" s="204">
        <v>0</v>
      </c>
      <c r="O112" s="204">
        <v>0</v>
      </c>
      <c r="P112" s="204">
        <v>3</v>
      </c>
      <c r="Q112" s="205" t="s">
        <v>153</v>
      </c>
      <c r="R112" s="151" t="s">
        <v>242</v>
      </c>
      <c r="S112" s="131" t="s">
        <v>156</v>
      </c>
      <c r="T112" s="122">
        <v>280</v>
      </c>
      <c r="U112" s="122">
        <v>125</v>
      </c>
      <c r="V112" s="123">
        <v>300</v>
      </c>
      <c r="W112" s="124">
        <v>200</v>
      </c>
      <c r="X112" s="124">
        <v>200</v>
      </c>
      <c r="Y112" s="124">
        <v>200</v>
      </c>
      <c r="Z112" s="152"/>
      <c r="AA112" s="19"/>
    </row>
    <row r="113" spans="1:27" ht="33.75" customHeight="1">
      <c r="A113" s="154"/>
      <c r="B113" s="154"/>
      <c r="C113" s="154"/>
      <c r="D113" s="154"/>
      <c r="E113" s="154"/>
      <c r="F113" s="154"/>
      <c r="G113" s="154"/>
      <c r="H113" s="154"/>
      <c r="I113" s="154"/>
      <c r="J113" s="154"/>
      <c r="K113" s="154"/>
      <c r="L113" s="154"/>
      <c r="M113" s="155"/>
      <c r="N113" s="156"/>
      <c r="O113" s="156"/>
      <c r="P113" s="156"/>
      <c r="Q113" s="157"/>
      <c r="R113" s="130" t="s">
        <v>243</v>
      </c>
      <c r="S113" s="54" t="s">
        <v>143</v>
      </c>
      <c r="T113" s="138">
        <v>2</v>
      </c>
      <c r="U113" s="138">
        <v>2</v>
      </c>
      <c r="V113" s="139">
        <v>2</v>
      </c>
      <c r="W113" s="138">
        <v>2</v>
      </c>
      <c r="X113" s="138">
        <v>2</v>
      </c>
      <c r="Y113" s="138">
        <v>2</v>
      </c>
      <c r="Z113" s="150">
        <v>12</v>
      </c>
      <c r="AA113" s="19"/>
    </row>
    <row r="114" spans="1:27" ht="37.5" customHeight="1">
      <c r="A114" s="154"/>
      <c r="B114" s="154"/>
      <c r="C114" s="154"/>
      <c r="D114" s="154"/>
      <c r="E114" s="154"/>
      <c r="F114" s="154"/>
      <c r="G114" s="154"/>
      <c r="H114" s="154"/>
      <c r="I114" s="154"/>
      <c r="J114" s="154"/>
      <c r="K114" s="154"/>
      <c r="L114" s="154"/>
      <c r="M114" s="155"/>
      <c r="N114" s="156"/>
      <c r="O114" s="156"/>
      <c r="P114" s="156"/>
      <c r="Q114" s="157"/>
      <c r="R114" s="153" t="s">
        <v>244</v>
      </c>
      <c r="S114" s="54" t="s">
        <v>115</v>
      </c>
      <c r="T114" s="138">
        <v>1</v>
      </c>
      <c r="U114" s="138">
        <v>1</v>
      </c>
      <c r="V114" s="139">
        <v>1</v>
      </c>
      <c r="W114" s="138">
        <v>1</v>
      </c>
      <c r="X114" s="138">
        <v>1</v>
      </c>
      <c r="Y114" s="138">
        <v>1</v>
      </c>
      <c r="Z114" s="150"/>
      <c r="AA114" s="19"/>
    </row>
    <row r="115" spans="1:27" ht="33.75" customHeight="1">
      <c r="A115" s="154"/>
      <c r="B115" s="154"/>
      <c r="C115" s="154"/>
      <c r="D115" s="154"/>
      <c r="E115" s="154"/>
      <c r="F115" s="154"/>
      <c r="G115" s="154"/>
      <c r="H115" s="154"/>
      <c r="I115" s="154"/>
      <c r="J115" s="154"/>
      <c r="K115" s="154"/>
      <c r="L115" s="154"/>
      <c r="M115" s="155"/>
      <c r="N115" s="156"/>
      <c r="O115" s="156"/>
      <c r="P115" s="156"/>
      <c r="Q115" s="157"/>
      <c r="R115" s="130" t="s">
        <v>245</v>
      </c>
      <c r="S115" s="54" t="s">
        <v>143</v>
      </c>
      <c r="T115" s="138">
        <v>1</v>
      </c>
      <c r="U115" s="138">
        <v>1</v>
      </c>
      <c r="V115" s="139">
        <v>1</v>
      </c>
      <c r="W115" s="138">
        <v>1</v>
      </c>
      <c r="X115" s="138">
        <v>1</v>
      </c>
      <c r="Y115" s="138">
        <v>1</v>
      </c>
      <c r="Z115" s="150">
        <v>6</v>
      </c>
      <c r="AA115" s="19"/>
    </row>
    <row r="116" spans="1:27" ht="44.25" customHeight="1">
      <c r="A116" s="154"/>
      <c r="B116" s="154"/>
      <c r="C116" s="154"/>
      <c r="D116" s="154"/>
      <c r="E116" s="154"/>
      <c r="F116" s="154"/>
      <c r="G116" s="154"/>
      <c r="H116" s="154"/>
      <c r="I116" s="154"/>
      <c r="J116" s="154"/>
      <c r="K116" s="154"/>
      <c r="L116" s="154"/>
      <c r="M116" s="155"/>
      <c r="N116" s="156"/>
      <c r="O116" s="156"/>
      <c r="P116" s="156"/>
      <c r="Q116" s="157"/>
      <c r="R116" s="146" t="s">
        <v>121</v>
      </c>
      <c r="S116" s="135" t="s">
        <v>95</v>
      </c>
      <c r="T116" s="120">
        <v>0</v>
      </c>
      <c r="U116" s="120">
        <v>0</v>
      </c>
      <c r="V116" s="136">
        <v>0</v>
      </c>
      <c r="W116" s="120">
        <v>0</v>
      </c>
      <c r="X116" s="120">
        <v>0</v>
      </c>
      <c r="Y116" s="120">
        <v>0</v>
      </c>
      <c r="Z116" s="149"/>
      <c r="AA116" s="18"/>
    </row>
    <row r="117" spans="1:27" ht="21" customHeight="1">
      <c r="A117" s="154"/>
      <c r="B117" s="154"/>
      <c r="C117" s="154"/>
      <c r="D117" s="154"/>
      <c r="E117" s="154"/>
      <c r="F117" s="154"/>
      <c r="G117" s="154"/>
      <c r="H117" s="154"/>
      <c r="I117" s="154"/>
      <c r="J117" s="154"/>
      <c r="K117" s="154"/>
      <c r="L117" s="154"/>
      <c r="M117" s="155"/>
      <c r="N117" s="156"/>
      <c r="O117" s="156"/>
      <c r="P117" s="156"/>
      <c r="Q117" s="157"/>
      <c r="R117" s="130" t="s">
        <v>224</v>
      </c>
      <c r="S117" s="54" t="s">
        <v>143</v>
      </c>
      <c r="T117" s="138">
        <v>10</v>
      </c>
      <c r="U117" s="138">
        <v>10</v>
      </c>
      <c r="V117" s="139">
        <v>10</v>
      </c>
      <c r="W117" s="138">
        <v>10</v>
      </c>
      <c r="X117" s="138">
        <v>10</v>
      </c>
      <c r="Y117" s="138">
        <v>10</v>
      </c>
      <c r="Z117" s="150">
        <v>60</v>
      </c>
      <c r="AA117" s="19"/>
    </row>
    <row r="118" spans="1:27" ht="45" customHeight="1">
      <c r="A118" s="154"/>
      <c r="B118" s="154"/>
      <c r="C118" s="154"/>
      <c r="D118" s="154"/>
      <c r="E118" s="154"/>
      <c r="F118" s="154"/>
      <c r="G118" s="154"/>
      <c r="H118" s="154"/>
      <c r="I118" s="154"/>
      <c r="J118" s="154"/>
      <c r="K118" s="154"/>
      <c r="L118" s="154"/>
      <c r="M118" s="155"/>
      <c r="N118" s="156"/>
      <c r="O118" s="156"/>
      <c r="P118" s="156"/>
      <c r="Q118" s="157"/>
      <c r="R118" s="153" t="s">
        <v>246</v>
      </c>
      <c r="S118" s="54" t="s">
        <v>115</v>
      </c>
      <c r="T118" s="138">
        <v>1</v>
      </c>
      <c r="U118" s="138">
        <v>1</v>
      </c>
      <c r="V118" s="139">
        <v>0</v>
      </c>
      <c r="W118" s="138">
        <v>0</v>
      </c>
      <c r="X118" s="138">
        <v>0</v>
      </c>
      <c r="Y118" s="138">
        <v>0</v>
      </c>
      <c r="Z118" s="150"/>
      <c r="AA118" s="19"/>
    </row>
    <row r="119" spans="1:27" ht="24.75" customHeight="1">
      <c r="A119" s="154"/>
      <c r="B119" s="154"/>
      <c r="C119" s="154"/>
      <c r="D119" s="154"/>
      <c r="E119" s="154"/>
      <c r="F119" s="154"/>
      <c r="G119" s="154"/>
      <c r="H119" s="154"/>
      <c r="I119" s="154"/>
      <c r="J119" s="154"/>
      <c r="K119" s="154"/>
      <c r="L119" s="154"/>
      <c r="M119" s="155"/>
      <c r="N119" s="156"/>
      <c r="O119" s="156"/>
      <c r="P119" s="156"/>
      <c r="Q119" s="157"/>
      <c r="R119" s="130" t="s">
        <v>247</v>
      </c>
      <c r="S119" s="54" t="s">
        <v>143</v>
      </c>
      <c r="T119" s="138">
        <v>1</v>
      </c>
      <c r="U119" s="138">
        <v>1</v>
      </c>
      <c r="V119" s="139">
        <v>0</v>
      </c>
      <c r="W119" s="138">
        <v>0</v>
      </c>
      <c r="X119" s="138">
        <v>0</v>
      </c>
      <c r="Y119" s="138">
        <v>0</v>
      </c>
      <c r="Z119" s="150">
        <f>T119+U119+V119+W119+X119+Y119</f>
        <v>2</v>
      </c>
      <c r="AA119" s="19"/>
    </row>
    <row r="120" spans="1:27" ht="43.5" customHeight="1">
      <c r="A120" s="154"/>
      <c r="B120" s="154"/>
      <c r="C120" s="154"/>
      <c r="D120" s="154"/>
      <c r="E120" s="154"/>
      <c r="F120" s="154"/>
      <c r="G120" s="154"/>
      <c r="H120" s="154"/>
      <c r="I120" s="154"/>
      <c r="J120" s="154"/>
      <c r="K120" s="154"/>
      <c r="L120" s="154"/>
      <c r="M120" s="155"/>
      <c r="N120" s="156"/>
      <c r="O120" s="156"/>
      <c r="P120" s="156"/>
      <c r="Q120" s="157"/>
      <c r="R120" s="153" t="s">
        <v>248</v>
      </c>
      <c r="S120" s="54" t="s">
        <v>115</v>
      </c>
      <c r="T120" s="138">
        <v>0</v>
      </c>
      <c r="U120" s="138">
        <v>0</v>
      </c>
      <c r="V120" s="139">
        <v>1</v>
      </c>
      <c r="W120" s="138">
        <v>1</v>
      </c>
      <c r="X120" s="138">
        <v>1</v>
      </c>
      <c r="Y120" s="138">
        <v>1</v>
      </c>
      <c r="Z120" s="150"/>
      <c r="AA120" s="19"/>
    </row>
    <row r="121" spans="1:27" ht="24.75" customHeight="1">
      <c r="A121" s="154"/>
      <c r="B121" s="154"/>
      <c r="C121" s="154"/>
      <c r="D121" s="154"/>
      <c r="E121" s="154"/>
      <c r="F121" s="154"/>
      <c r="G121" s="154"/>
      <c r="H121" s="154"/>
      <c r="I121" s="154"/>
      <c r="J121" s="154"/>
      <c r="K121" s="154"/>
      <c r="L121" s="154"/>
      <c r="M121" s="155"/>
      <c r="N121" s="156"/>
      <c r="O121" s="156"/>
      <c r="P121" s="156"/>
      <c r="Q121" s="157"/>
      <c r="R121" s="130" t="s">
        <v>249</v>
      </c>
      <c r="S121" s="54" t="s">
        <v>143</v>
      </c>
      <c r="T121" s="138">
        <v>0</v>
      </c>
      <c r="U121" s="138">
        <v>0</v>
      </c>
      <c r="V121" s="139">
        <v>1</v>
      </c>
      <c r="W121" s="140">
        <v>1</v>
      </c>
      <c r="X121" s="140">
        <v>1</v>
      </c>
      <c r="Y121" s="140">
        <v>1</v>
      </c>
      <c r="Z121" s="150">
        <f>V121+W121+X121+Y121</f>
        <v>4</v>
      </c>
      <c r="AA121" s="19"/>
    </row>
    <row r="122" spans="1:28" s="22" customFormat="1" ht="23.25" customHeight="1">
      <c r="A122" s="206"/>
      <c r="B122" s="206"/>
      <c r="C122" s="206"/>
      <c r="D122" s="206"/>
      <c r="E122" s="206"/>
      <c r="F122" s="206"/>
      <c r="G122" s="206"/>
      <c r="H122" s="206"/>
      <c r="I122" s="206"/>
      <c r="J122" s="206"/>
      <c r="K122" s="206"/>
      <c r="L122" s="206"/>
      <c r="M122" s="207"/>
      <c r="N122" s="208"/>
      <c r="O122" s="208"/>
      <c r="P122" s="208"/>
      <c r="Q122" s="209"/>
      <c r="R122" s="142" t="s">
        <v>57</v>
      </c>
      <c r="S122" s="143" t="s">
        <v>146</v>
      </c>
      <c r="T122" s="144">
        <f aca="true" t="shared" si="5" ref="T122:Y122">T123+T167</f>
        <v>15298.7</v>
      </c>
      <c r="U122" s="144">
        <f t="shared" si="5"/>
        <v>1755.7</v>
      </c>
      <c r="V122" s="144">
        <f t="shared" si="5"/>
        <v>2700</v>
      </c>
      <c r="W122" s="144">
        <f t="shared" si="5"/>
        <v>0</v>
      </c>
      <c r="X122" s="144">
        <f t="shared" si="5"/>
        <v>0</v>
      </c>
      <c r="Y122" s="144">
        <f t="shared" si="5"/>
        <v>0</v>
      </c>
      <c r="Z122" s="210"/>
      <c r="AA122" s="20"/>
      <c r="AB122" s="21"/>
    </row>
    <row r="123" spans="1:27" ht="45.75" customHeight="1">
      <c r="A123" s="202"/>
      <c r="B123" s="202"/>
      <c r="C123" s="202"/>
      <c r="D123" s="202"/>
      <c r="E123" s="202"/>
      <c r="F123" s="202"/>
      <c r="G123" s="202"/>
      <c r="H123" s="202"/>
      <c r="I123" s="202"/>
      <c r="J123" s="202"/>
      <c r="K123" s="202"/>
      <c r="L123" s="202"/>
      <c r="M123" s="203"/>
      <c r="N123" s="204"/>
      <c r="O123" s="204"/>
      <c r="P123" s="204"/>
      <c r="Q123" s="205"/>
      <c r="R123" s="146" t="s">
        <v>122</v>
      </c>
      <c r="S123" s="211" t="s">
        <v>146</v>
      </c>
      <c r="T123" s="148">
        <f aca="true" t="shared" si="6" ref="T123:Y123">T125+T127+T129+T131+T133+T135+T137+T139+T141+T143+T145+T147+T149+T151+T153+T155+T157+T159+T161+T163+T165</f>
        <v>15198.7</v>
      </c>
      <c r="U123" s="148">
        <f t="shared" si="6"/>
        <v>1555.7</v>
      </c>
      <c r="V123" s="212">
        <f t="shared" si="6"/>
        <v>2700</v>
      </c>
      <c r="W123" s="148">
        <f t="shared" si="6"/>
        <v>0</v>
      </c>
      <c r="X123" s="148">
        <f t="shared" si="6"/>
        <v>0</v>
      </c>
      <c r="Y123" s="148">
        <f t="shared" si="6"/>
        <v>0</v>
      </c>
      <c r="Z123" s="213"/>
      <c r="AA123" s="18"/>
    </row>
    <row r="124" spans="1:27" ht="33.75" customHeight="1">
      <c r="A124" s="202"/>
      <c r="B124" s="202"/>
      <c r="C124" s="202"/>
      <c r="D124" s="202"/>
      <c r="E124" s="202"/>
      <c r="F124" s="202"/>
      <c r="G124" s="202"/>
      <c r="H124" s="202"/>
      <c r="I124" s="202"/>
      <c r="J124" s="202"/>
      <c r="K124" s="202"/>
      <c r="L124" s="202"/>
      <c r="M124" s="203"/>
      <c r="N124" s="204"/>
      <c r="O124" s="204"/>
      <c r="P124" s="204"/>
      <c r="Q124" s="205"/>
      <c r="R124" s="130" t="s">
        <v>250</v>
      </c>
      <c r="S124" s="131" t="s">
        <v>141</v>
      </c>
      <c r="T124" s="122">
        <v>100</v>
      </c>
      <c r="U124" s="122">
        <v>100</v>
      </c>
      <c r="V124" s="123">
        <v>100</v>
      </c>
      <c r="W124" s="214">
        <v>0</v>
      </c>
      <c r="X124" s="214">
        <v>0</v>
      </c>
      <c r="Y124" s="214">
        <v>0</v>
      </c>
      <c r="Z124" s="215">
        <v>100</v>
      </c>
      <c r="AA124" s="19"/>
    </row>
    <row r="125" spans="1:27" ht="32.25" customHeight="1">
      <c r="A125" s="202">
        <v>6</v>
      </c>
      <c r="B125" s="202">
        <v>0</v>
      </c>
      <c r="C125" s="202">
        <v>1</v>
      </c>
      <c r="D125" s="202">
        <v>0</v>
      </c>
      <c r="E125" s="202">
        <v>1</v>
      </c>
      <c r="F125" s="202">
        <v>1</v>
      </c>
      <c r="G125" s="202">
        <v>3</v>
      </c>
      <c r="H125" s="202">
        <v>1</v>
      </c>
      <c r="I125" s="202">
        <v>5</v>
      </c>
      <c r="J125" s="202">
        <v>3</v>
      </c>
      <c r="K125" s="202">
        <v>1</v>
      </c>
      <c r="L125" s="202">
        <v>0</v>
      </c>
      <c r="M125" s="203">
        <v>1</v>
      </c>
      <c r="N125" s="204">
        <v>1</v>
      </c>
      <c r="O125" s="204"/>
      <c r="P125" s="204"/>
      <c r="Q125" s="205"/>
      <c r="R125" s="153" t="s">
        <v>251</v>
      </c>
      <c r="S125" s="216" t="s">
        <v>146</v>
      </c>
      <c r="T125" s="122">
        <v>150</v>
      </c>
      <c r="U125" s="122">
        <v>100</v>
      </c>
      <c r="V125" s="123">
        <v>0</v>
      </c>
      <c r="W125" s="124">
        <v>0</v>
      </c>
      <c r="X125" s="124">
        <v>0</v>
      </c>
      <c r="Y125" s="124">
        <v>0</v>
      </c>
      <c r="Z125" s="133"/>
      <c r="AA125" s="19"/>
    </row>
    <row r="126" spans="1:27" ht="24.75" customHeight="1">
      <c r="A126" s="202"/>
      <c r="B126" s="202"/>
      <c r="C126" s="202"/>
      <c r="D126" s="202"/>
      <c r="E126" s="202"/>
      <c r="F126" s="202"/>
      <c r="G126" s="202"/>
      <c r="H126" s="202"/>
      <c r="I126" s="202"/>
      <c r="J126" s="202"/>
      <c r="K126" s="202"/>
      <c r="L126" s="202"/>
      <c r="M126" s="203"/>
      <c r="N126" s="204"/>
      <c r="O126" s="204"/>
      <c r="P126" s="204"/>
      <c r="Q126" s="205"/>
      <c r="R126" s="130" t="s">
        <v>252</v>
      </c>
      <c r="S126" s="131" t="s">
        <v>141</v>
      </c>
      <c r="T126" s="122">
        <v>100</v>
      </c>
      <c r="U126" s="122">
        <v>100</v>
      </c>
      <c r="V126" s="123">
        <v>0</v>
      </c>
      <c r="W126" s="124">
        <v>0</v>
      </c>
      <c r="X126" s="124">
        <v>0</v>
      </c>
      <c r="Y126" s="124">
        <v>0</v>
      </c>
      <c r="Z126" s="133">
        <v>100</v>
      </c>
      <c r="AA126" s="19"/>
    </row>
    <row r="127" spans="1:27" ht="31.5" customHeight="1">
      <c r="A127" s="217">
        <v>6</v>
      </c>
      <c r="B127" s="217">
        <v>0</v>
      </c>
      <c r="C127" s="217">
        <v>1</v>
      </c>
      <c r="D127" s="217">
        <v>0</v>
      </c>
      <c r="E127" s="217">
        <v>1</v>
      </c>
      <c r="F127" s="217">
        <v>1</v>
      </c>
      <c r="G127" s="217">
        <v>3</v>
      </c>
      <c r="H127" s="217">
        <v>1</v>
      </c>
      <c r="I127" s="217">
        <v>5</v>
      </c>
      <c r="J127" s="217">
        <v>3</v>
      </c>
      <c r="K127" s="217">
        <v>1</v>
      </c>
      <c r="L127" s="217">
        <v>0</v>
      </c>
      <c r="M127" s="218">
        <v>1</v>
      </c>
      <c r="N127" s="204">
        <v>3</v>
      </c>
      <c r="O127" s="204"/>
      <c r="P127" s="204"/>
      <c r="Q127" s="219"/>
      <c r="R127" s="153" t="s">
        <v>253</v>
      </c>
      <c r="S127" s="216" t="s">
        <v>146</v>
      </c>
      <c r="T127" s="122">
        <v>200</v>
      </c>
      <c r="U127" s="122">
        <v>0</v>
      </c>
      <c r="V127" s="123">
        <v>0</v>
      </c>
      <c r="W127" s="124">
        <v>0</v>
      </c>
      <c r="X127" s="124">
        <v>0</v>
      </c>
      <c r="Y127" s="124">
        <v>0</v>
      </c>
      <c r="Z127" s="133"/>
      <c r="AA127" s="19"/>
    </row>
    <row r="128" spans="1:27" ht="23.25" customHeight="1">
      <c r="A128" s="217"/>
      <c r="B128" s="217"/>
      <c r="C128" s="217"/>
      <c r="D128" s="217"/>
      <c r="E128" s="217"/>
      <c r="F128" s="217"/>
      <c r="G128" s="217"/>
      <c r="H128" s="217"/>
      <c r="I128" s="217"/>
      <c r="J128" s="217"/>
      <c r="K128" s="217"/>
      <c r="L128" s="217"/>
      <c r="M128" s="218"/>
      <c r="N128" s="204"/>
      <c r="O128" s="204"/>
      <c r="P128" s="204"/>
      <c r="Q128" s="219"/>
      <c r="R128" s="130" t="s">
        <v>254</v>
      </c>
      <c r="S128" s="131" t="s">
        <v>141</v>
      </c>
      <c r="T128" s="122">
        <v>100</v>
      </c>
      <c r="U128" s="122">
        <v>0</v>
      </c>
      <c r="V128" s="123">
        <v>0</v>
      </c>
      <c r="W128" s="124">
        <v>0</v>
      </c>
      <c r="X128" s="124">
        <v>0</v>
      </c>
      <c r="Y128" s="124">
        <v>0</v>
      </c>
      <c r="Z128" s="133">
        <v>100</v>
      </c>
      <c r="AA128" s="19"/>
    </row>
    <row r="129" spans="1:27" ht="31.5" customHeight="1">
      <c r="A129" s="217">
        <v>6</v>
      </c>
      <c r="B129" s="217">
        <v>0</v>
      </c>
      <c r="C129" s="217">
        <v>1</v>
      </c>
      <c r="D129" s="220">
        <v>0</v>
      </c>
      <c r="E129" s="220">
        <v>4</v>
      </c>
      <c r="F129" s="220">
        <v>0</v>
      </c>
      <c r="G129" s="220">
        <v>6</v>
      </c>
      <c r="H129" s="220">
        <v>1</v>
      </c>
      <c r="I129" s="220">
        <v>5</v>
      </c>
      <c r="J129" s="220">
        <v>3</v>
      </c>
      <c r="K129" s="220">
        <v>6</v>
      </c>
      <c r="L129" s="220">
        <v>3</v>
      </c>
      <c r="M129" s="221">
        <v>0</v>
      </c>
      <c r="N129" s="222">
        <v>1</v>
      </c>
      <c r="O129" s="222"/>
      <c r="P129" s="222"/>
      <c r="Q129" s="223"/>
      <c r="R129" s="153" t="s">
        <v>255</v>
      </c>
      <c r="S129" s="216" t="s">
        <v>146</v>
      </c>
      <c r="T129" s="122">
        <v>298</v>
      </c>
      <c r="U129" s="122">
        <v>0</v>
      </c>
      <c r="V129" s="123">
        <v>0</v>
      </c>
      <c r="W129" s="124">
        <v>0</v>
      </c>
      <c r="X129" s="124">
        <v>0</v>
      </c>
      <c r="Y129" s="124">
        <v>0</v>
      </c>
      <c r="Z129" s="133"/>
      <c r="AA129" s="19"/>
    </row>
    <row r="130" spans="1:27" ht="29.25" customHeight="1">
      <c r="A130" s="204"/>
      <c r="B130" s="204"/>
      <c r="C130" s="204"/>
      <c r="D130" s="222"/>
      <c r="E130" s="222"/>
      <c r="F130" s="222"/>
      <c r="G130" s="222"/>
      <c r="H130" s="222"/>
      <c r="I130" s="222"/>
      <c r="J130" s="222"/>
      <c r="K130" s="222"/>
      <c r="L130" s="222"/>
      <c r="M130" s="224"/>
      <c r="N130" s="222"/>
      <c r="O130" s="222"/>
      <c r="P130" s="222"/>
      <c r="Q130" s="225"/>
      <c r="R130" s="130" t="s">
        <v>256</v>
      </c>
      <c r="S130" s="131" t="s">
        <v>141</v>
      </c>
      <c r="T130" s="122">
        <v>100</v>
      </c>
      <c r="U130" s="122">
        <v>0</v>
      </c>
      <c r="V130" s="123">
        <v>0</v>
      </c>
      <c r="W130" s="124">
        <v>0</v>
      </c>
      <c r="X130" s="124">
        <v>0</v>
      </c>
      <c r="Y130" s="124">
        <v>0</v>
      </c>
      <c r="Z130" s="133">
        <v>100</v>
      </c>
      <c r="AA130" s="19"/>
    </row>
    <row r="131" spans="1:27" ht="36" customHeight="1">
      <c r="A131" s="204">
        <v>6</v>
      </c>
      <c r="B131" s="204">
        <v>0</v>
      </c>
      <c r="C131" s="204">
        <v>1</v>
      </c>
      <c r="D131" s="222">
        <v>0</v>
      </c>
      <c r="E131" s="222">
        <v>5</v>
      </c>
      <c r="F131" s="222">
        <v>0</v>
      </c>
      <c r="G131" s="222">
        <v>2</v>
      </c>
      <c r="H131" s="204">
        <v>1</v>
      </c>
      <c r="I131" s="204">
        <v>5</v>
      </c>
      <c r="J131" s="204">
        <v>3</v>
      </c>
      <c r="K131" s="204">
        <v>6</v>
      </c>
      <c r="L131" s="204">
        <v>3</v>
      </c>
      <c r="M131" s="226">
        <v>0</v>
      </c>
      <c r="N131" s="204">
        <v>2</v>
      </c>
      <c r="O131" s="204"/>
      <c r="P131" s="204"/>
      <c r="Q131" s="227"/>
      <c r="R131" s="153" t="s">
        <v>257</v>
      </c>
      <c r="S131" s="216" t="s">
        <v>146</v>
      </c>
      <c r="T131" s="122">
        <v>1100</v>
      </c>
      <c r="U131" s="122">
        <v>0</v>
      </c>
      <c r="V131" s="123">
        <v>0</v>
      </c>
      <c r="W131" s="124">
        <v>0</v>
      </c>
      <c r="X131" s="124">
        <v>0</v>
      </c>
      <c r="Y131" s="124">
        <v>0</v>
      </c>
      <c r="Z131" s="133"/>
      <c r="AA131" s="19"/>
    </row>
    <row r="132" spans="1:27" ht="29.25" customHeight="1">
      <c r="A132" s="204"/>
      <c r="B132" s="204"/>
      <c r="C132" s="204"/>
      <c r="D132" s="204"/>
      <c r="E132" s="204"/>
      <c r="F132" s="204"/>
      <c r="G132" s="204"/>
      <c r="H132" s="204"/>
      <c r="I132" s="204"/>
      <c r="J132" s="204"/>
      <c r="K132" s="204"/>
      <c r="L132" s="204"/>
      <c r="M132" s="226"/>
      <c r="N132" s="204"/>
      <c r="O132" s="204"/>
      <c r="P132" s="204"/>
      <c r="Q132" s="227"/>
      <c r="R132" s="130" t="s">
        <v>258</v>
      </c>
      <c r="S132" s="131" t="s">
        <v>141</v>
      </c>
      <c r="T132" s="122">
        <v>100</v>
      </c>
      <c r="U132" s="122">
        <v>0</v>
      </c>
      <c r="V132" s="123">
        <v>0</v>
      </c>
      <c r="W132" s="124">
        <v>0</v>
      </c>
      <c r="X132" s="124">
        <v>0</v>
      </c>
      <c r="Y132" s="124">
        <v>0</v>
      </c>
      <c r="Z132" s="133">
        <v>100</v>
      </c>
      <c r="AA132" s="19"/>
    </row>
    <row r="133" spans="1:27" ht="34.5" customHeight="1">
      <c r="A133" s="204">
        <v>6</v>
      </c>
      <c r="B133" s="204">
        <v>0</v>
      </c>
      <c r="C133" s="222">
        <v>1</v>
      </c>
      <c r="D133" s="222">
        <v>0</v>
      </c>
      <c r="E133" s="222">
        <v>4</v>
      </c>
      <c r="F133" s="222">
        <v>0</v>
      </c>
      <c r="G133" s="222">
        <v>9</v>
      </c>
      <c r="H133" s="204">
        <v>1</v>
      </c>
      <c r="I133" s="204">
        <v>5</v>
      </c>
      <c r="J133" s="204">
        <v>3</v>
      </c>
      <c r="K133" s="204">
        <v>6</v>
      </c>
      <c r="L133" s="204">
        <v>3</v>
      </c>
      <c r="M133" s="226">
        <v>0</v>
      </c>
      <c r="N133" s="204">
        <v>3</v>
      </c>
      <c r="O133" s="204"/>
      <c r="P133" s="204"/>
      <c r="Q133" s="227"/>
      <c r="R133" s="153" t="s">
        <v>259</v>
      </c>
      <c r="S133" s="216" t="s">
        <v>146</v>
      </c>
      <c r="T133" s="122">
        <v>1200</v>
      </c>
      <c r="U133" s="122">
        <v>0</v>
      </c>
      <c r="V133" s="123">
        <v>0</v>
      </c>
      <c r="W133" s="124">
        <v>0</v>
      </c>
      <c r="X133" s="124">
        <v>0</v>
      </c>
      <c r="Y133" s="124">
        <v>0</v>
      </c>
      <c r="Z133" s="133"/>
      <c r="AA133" s="19"/>
    </row>
    <row r="134" spans="1:27" ht="33" customHeight="1">
      <c r="A134" s="204"/>
      <c r="B134" s="204"/>
      <c r="C134" s="222"/>
      <c r="D134" s="222"/>
      <c r="E134" s="222"/>
      <c r="F134" s="222"/>
      <c r="G134" s="222"/>
      <c r="H134" s="204"/>
      <c r="I134" s="204"/>
      <c r="J134" s="204"/>
      <c r="K134" s="204"/>
      <c r="L134" s="204"/>
      <c r="M134" s="226"/>
      <c r="N134" s="204"/>
      <c r="O134" s="204"/>
      <c r="P134" s="204"/>
      <c r="Q134" s="227"/>
      <c r="R134" s="130" t="s">
        <v>256</v>
      </c>
      <c r="S134" s="131" t="s">
        <v>141</v>
      </c>
      <c r="T134" s="122">
        <v>100</v>
      </c>
      <c r="U134" s="122">
        <v>0</v>
      </c>
      <c r="V134" s="123">
        <v>0</v>
      </c>
      <c r="W134" s="124">
        <v>0</v>
      </c>
      <c r="X134" s="124">
        <v>0</v>
      </c>
      <c r="Y134" s="124">
        <v>0</v>
      </c>
      <c r="Z134" s="133">
        <v>100</v>
      </c>
      <c r="AA134" s="19"/>
    </row>
    <row r="135" spans="1:27" ht="50.25" customHeight="1">
      <c r="A135" s="204">
        <v>6</v>
      </c>
      <c r="B135" s="204">
        <v>0</v>
      </c>
      <c r="C135" s="222">
        <v>1</v>
      </c>
      <c r="D135" s="222">
        <v>0</v>
      </c>
      <c r="E135" s="222">
        <v>5</v>
      </c>
      <c r="F135" s="222">
        <v>0</v>
      </c>
      <c r="G135" s="222">
        <v>3</v>
      </c>
      <c r="H135" s="204">
        <v>1</v>
      </c>
      <c r="I135" s="204">
        <v>5</v>
      </c>
      <c r="J135" s="204">
        <v>3</v>
      </c>
      <c r="K135" s="204">
        <v>6</v>
      </c>
      <c r="L135" s="204">
        <v>3</v>
      </c>
      <c r="M135" s="226">
        <v>0</v>
      </c>
      <c r="N135" s="204">
        <v>4</v>
      </c>
      <c r="O135" s="204"/>
      <c r="P135" s="204"/>
      <c r="Q135" s="227"/>
      <c r="R135" s="153" t="s">
        <v>260</v>
      </c>
      <c r="S135" s="216" t="s">
        <v>146</v>
      </c>
      <c r="T135" s="122">
        <v>390</v>
      </c>
      <c r="U135" s="122">
        <v>0</v>
      </c>
      <c r="V135" s="123">
        <v>0</v>
      </c>
      <c r="W135" s="124">
        <v>0</v>
      </c>
      <c r="X135" s="124">
        <v>0</v>
      </c>
      <c r="Y135" s="124">
        <v>0</v>
      </c>
      <c r="Z135" s="133"/>
      <c r="AA135" s="19"/>
    </row>
    <row r="136" spans="1:27" ht="33" customHeight="1">
      <c r="A136" s="204"/>
      <c r="B136" s="204"/>
      <c r="C136" s="222"/>
      <c r="D136" s="222"/>
      <c r="E136" s="222"/>
      <c r="F136" s="222"/>
      <c r="G136" s="222"/>
      <c r="H136" s="204"/>
      <c r="I136" s="204"/>
      <c r="J136" s="204"/>
      <c r="K136" s="204"/>
      <c r="L136" s="204"/>
      <c r="M136" s="226"/>
      <c r="N136" s="204"/>
      <c r="O136" s="204"/>
      <c r="P136" s="204"/>
      <c r="Q136" s="227"/>
      <c r="R136" s="130" t="s">
        <v>256</v>
      </c>
      <c r="S136" s="131" t="s">
        <v>141</v>
      </c>
      <c r="T136" s="122">
        <v>100</v>
      </c>
      <c r="U136" s="122">
        <v>0</v>
      </c>
      <c r="V136" s="123">
        <v>0</v>
      </c>
      <c r="W136" s="124">
        <v>0</v>
      </c>
      <c r="X136" s="124">
        <v>0</v>
      </c>
      <c r="Y136" s="124">
        <v>0</v>
      </c>
      <c r="Z136" s="133">
        <v>100</v>
      </c>
      <c r="AA136" s="19"/>
    </row>
    <row r="137" spans="1:27" ht="35.25" customHeight="1">
      <c r="A137" s="204">
        <v>6</v>
      </c>
      <c r="B137" s="204">
        <v>0</v>
      </c>
      <c r="C137" s="222">
        <v>1</v>
      </c>
      <c r="D137" s="222">
        <v>0</v>
      </c>
      <c r="E137" s="222">
        <v>5</v>
      </c>
      <c r="F137" s="222">
        <v>0</v>
      </c>
      <c r="G137" s="222">
        <v>3</v>
      </c>
      <c r="H137" s="204">
        <v>1</v>
      </c>
      <c r="I137" s="204">
        <v>5</v>
      </c>
      <c r="J137" s="204">
        <v>3</v>
      </c>
      <c r="K137" s="204">
        <v>6</v>
      </c>
      <c r="L137" s="204">
        <v>3</v>
      </c>
      <c r="M137" s="226">
        <v>0</v>
      </c>
      <c r="N137" s="204">
        <v>5</v>
      </c>
      <c r="O137" s="204"/>
      <c r="P137" s="204"/>
      <c r="Q137" s="227"/>
      <c r="R137" s="153" t="s">
        <v>261</v>
      </c>
      <c r="S137" s="216" t="s">
        <v>146</v>
      </c>
      <c r="T137" s="122">
        <v>100</v>
      </c>
      <c r="U137" s="122">
        <v>0</v>
      </c>
      <c r="V137" s="123">
        <v>0</v>
      </c>
      <c r="W137" s="124">
        <v>0</v>
      </c>
      <c r="X137" s="124">
        <v>0</v>
      </c>
      <c r="Y137" s="124">
        <v>0</v>
      </c>
      <c r="Z137" s="133"/>
      <c r="AA137" s="19"/>
    </row>
    <row r="138" spans="1:27" ht="30.75" customHeight="1">
      <c r="A138" s="204"/>
      <c r="B138" s="204"/>
      <c r="C138" s="222"/>
      <c r="D138" s="222"/>
      <c r="E138" s="222"/>
      <c r="F138" s="222"/>
      <c r="G138" s="222"/>
      <c r="H138" s="204"/>
      <c r="I138" s="204"/>
      <c r="J138" s="204"/>
      <c r="K138" s="204"/>
      <c r="L138" s="204"/>
      <c r="M138" s="226"/>
      <c r="N138" s="204"/>
      <c r="O138" s="204"/>
      <c r="P138" s="204"/>
      <c r="Q138" s="227"/>
      <c r="R138" s="130" t="s">
        <v>256</v>
      </c>
      <c r="S138" s="131" t="s">
        <v>141</v>
      </c>
      <c r="T138" s="122">
        <v>100</v>
      </c>
      <c r="U138" s="122">
        <v>0</v>
      </c>
      <c r="V138" s="123">
        <v>0</v>
      </c>
      <c r="W138" s="124">
        <v>0</v>
      </c>
      <c r="X138" s="124">
        <v>0</v>
      </c>
      <c r="Y138" s="124">
        <v>0</v>
      </c>
      <c r="Z138" s="133">
        <v>100</v>
      </c>
      <c r="AA138" s="19"/>
    </row>
    <row r="139" spans="1:27" ht="33.75" customHeight="1">
      <c r="A139" s="204">
        <v>6</v>
      </c>
      <c r="B139" s="204">
        <v>0</v>
      </c>
      <c r="C139" s="222">
        <v>1</v>
      </c>
      <c r="D139" s="222">
        <v>0</v>
      </c>
      <c r="E139" s="222">
        <v>8</v>
      </c>
      <c r="F139" s="222">
        <v>0</v>
      </c>
      <c r="G139" s="222">
        <v>1</v>
      </c>
      <c r="H139" s="204">
        <v>1</v>
      </c>
      <c r="I139" s="204">
        <v>5</v>
      </c>
      <c r="J139" s="204">
        <v>3</v>
      </c>
      <c r="K139" s="204">
        <v>6</v>
      </c>
      <c r="L139" s="204">
        <v>3</v>
      </c>
      <c r="M139" s="226">
        <v>0</v>
      </c>
      <c r="N139" s="204">
        <v>6</v>
      </c>
      <c r="O139" s="204"/>
      <c r="P139" s="204"/>
      <c r="Q139" s="227"/>
      <c r="R139" s="153" t="s">
        <v>262</v>
      </c>
      <c r="S139" s="216" t="s">
        <v>146</v>
      </c>
      <c r="T139" s="122">
        <v>530</v>
      </c>
      <c r="U139" s="122">
        <v>0</v>
      </c>
      <c r="V139" s="123">
        <v>0</v>
      </c>
      <c r="W139" s="124">
        <v>0</v>
      </c>
      <c r="X139" s="124">
        <v>0</v>
      </c>
      <c r="Y139" s="124">
        <v>0</v>
      </c>
      <c r="Z139" s="133"/>
      <c r="AA139" s="19"/>
    </row>
    <row r="140" spans="1:27" ht="25.5">
      <c r="A140" s="204"/>
      <c r="B140" s="204"/>
      <c r="C140" s="222"/>
      <c r="D140" s="222"/>
      <c r="E140" s="222"/>
      <c r="F140" s="222"/>
      <c r="G140" s="222"/>
      <c r="H140" s="204"/>
      <c r="I140" s="204"/>
      <c r="J140" s="204"/>
      <c r="K140" s="204"/>
      <c r="L140" s="204"/>
      <c r="M140" s="226"/>
      <c r="N140" s="204"/>
      <c r="O140" s="204"/>
      <c r="P140" s="204"/>
      <c r="Q140" s="227"/>
      <c r="R140" s="130" t="s">
        <v>256</v>
      </c>
      <c r="S140" s="131" t="s">
        <v>141</v>
      </c>
      <c r="T140" s="122">
        <v>100</v>
      </c>
      <c r="U140" s="122">
        <v>0</v>
      </c>
      <c r="V140" s="123">
        <v>0</v>
      </c>
      <c r="W140" s="124">
        <v>0</v>
      </c>
      <c r="X140" s="124">
        <v>0</v>
      </c>
      <c r="Y140" s="124">
        <v>0</v>
      </c>
      <c r="Z140" s="133">
        <v>100</v>
      </c>
      <c r="AA140" s="19"/>
    </row>
    <row r="141" spans="1:27" ht="45" customHeight="1">
      <c r="A141" s="204">
        <v>6</v>
      </c>
      <c r="B141" s="204">
        <v>0</v>
      </c>
      <c r="C141" s="222">
        <v>1</v>
      </c>
      <c r="D141" s="222">
        <v>0</v>
      </c>
      <c r="E141" s="222">
        <v>8</v>
      </c>
      <c r="F141" s="222">
        <v>0</v>
      </c>
      <c r="G141" s="222">
        <v>1</v>
      </c>
      <c r="H141" s="204">
        <v>1</v>
      </c>
      <c r="I141" s="204">
        <v>5</v>
      </c>
      <c r="J141" s="204">
        <v>3</v>
      </c>
      <c r="K141" s="204">
        <v>6</v>
      </c>
      <c r="L141" s="204">
        <v>3</v>
      </c>
      <c r="M141" s="226">
        <v>0</v>
      </c>
      <c r="N141" s="204">
        <v>7</v>
      </c>
      <c r="O141" s="204"/>
      <c r="P141" s="204"/>
      <c r="Q141" s="227"/>
      <c r="R141" s="153" t="s">
        <v>263</v>
      </c>
      <c r="S141" s="216" t="s">
        <v>146</v>
      </c>
      <c r="T141" s="122">
        <v>80</v>
      </c>
      <c r="U141" s="122">
        <v>255.6</v>
      </c>
      <c r="V141" s="123">
        <v>0</v>
      </c>
      <c r="W141" s="124">
        <v>0</v>
      </c>
      <c r="X141" s="124">
        <v>0</v>
      </c>
      <c r="Y141" s="124">
        <v>0</v>
      </c>
      <c r="Z141" s="133"/>
      <c r="AA141" s="19"/>
    </row>
    <row r="142" spans="1:27" ht="33.75" customHeight="1">
      <c r="A142" s="204"/>
      <c r="B142" s="204"/>
      <c r="C142" s="222"/>
      <c r="D142" s="222"/>
      <c r="E142" s="222"/>
      <c r="F142" s="222"/>
      <c r="G142" s="222"/>
      <c r="H142" s="204"/>
      <c r="I142" s="204"/>
      <c r="J142" s="204"/>
      <c r="K142" s="204"/>
      <c r="L142" s="204"/>
      <c r="M142" s="226"/>
      <c r="N142" s="204"/>
      <c r="O142" s="204"/>
      <c r="P142" s="204"/>
      <c r="Q142" s="227"/>
      <c r="R142" s="130" t="s">
        <v>256</v>
      </c>
      <c r="S142" s="131" t="s">
        <v>141</v>
      </c>
      <c r="T142" s="122">
        <v>100</v>
      </c>
      <c r="U142" s="122">
        <v>100</v>
      </c>
      <c r="V142" s="123">
        <v>0</v>
      </c>
      <c r="W142" s="124">
        <v>0</v>
      </c>
      <c r="X142" s="124">
        <v>0</v>
      </c>
      <c r="Y142" s="124">
        <v>0</v>
      </c>
      <c r="Z142" s="133">
        <v>100</v>
      </c>
      <c r="AA142" s="19"/>
    </row>
    <row r="143" spans="1:27" ht="42.75" customHeight="1">
      <c r="A143" s="204">
        <v>6</v>
      </c>
      <c r="B143" s="204">
        <v>0</v>
      </c>
      <c r="C143" s="222">
        <v>1</v>
      </c>
      <c r="D143" s="222">
        <v>0</v>
      </c>
      <c r="E143" s="222">
        <v>5</v>
      </c>
      <c r="F143" s="222">
        <v>0</v>
      </c>
      <c r="G143" s="222">
        <v>2</v>
      </c>
      <c r="H143" s="204">
        <v>1</v>
      </c>
      <c r="I143" s="204">
        <v>5</v>
      </c>
      <c r="J143" s="204">
        <v>3</v>
      </c>
      <c r="K143" s="204">
        <v>6</v>
      </c>
      <c r="L143" s="204">
        <v>3</v>
      </c>
      <c r="M143" s="226">
        <v>0</v>
      </c>
      <c r="N143" s="204">
        <v>8</v>
      </c>
      <c r="O143" s="204"/>
      <c r="P143" s="204"/>
      <c r="Q143" s="227"/>
      <c r="R143" s="153" t="s">
        <v>264</v>
      </c>
      <c r="S143" s="216" t="s">
        <v>146</v>
      </c>
      <c r="T143" s="122">
        <v>304.1</v>
      </c>
      <c r="U143" s="122">
        <v>0</v>
      </c>
      <c r="V143" s="123">
        <v>0</v>
      </c>
      <c r="W143" s="124">
        <v>0</v>
      </c>
      <c r="X143" s="124">
        <v>0</v>
      </c>
      <c r="Y143" s="124">
        <v>0</v>
      </c>
      <c r="Z143" s="133"/>
      <c r="AA143" s="19"/>
    </row>
    <row r="144" spans="1:27" ht="33" customHeight="1">
      <c r="A144" s="204"/>
      <c r="B144" s="204"/>
      <c r="C144" s="222"/>
      <c r="D144" s="222"/>
      <c r="E144" s="222"/>
      <c r="F144" s="222"/>
      <c r="G144" s="222"/>
      <c r="H144" s="204"/>
      <c r="I144" s="204"/>
      <c r="J144" s="204"/>
      <c r="K144" s="204"/>
      <c r="L144" s="204"/>
      <c r="M144" s="226"/>
      <c r="N144" s="204"/>
      <c r="O144" s="204"/>
      <c r="P144" s="204"/>
      <c r="Q144" s="227"/>
      <c r="R144" s="130" t="s">
        <v>256</v>
      </c>
      <c r="S144" s="131" t="s">
        <v>141</v>
      </c>
      <c r="T144" s="122">
        <v>100</v>
      </c>
      <c r="U144" s="122">
        <v>0</v>
      </c>
      <c r="V144" s="123">
        <v>0</v>
      </c>
      <c r="W144" s="124">
        <v>0</v>
      </c>
      <c r="X144" s="124">
        <v>0</v>
      </c>
      <c r="Y144" s="124">
        <v>0</v>
      </c>
      <c r="Z144" s="133">
        <v>100</v>
      </c>
      <c r="AA144" s="19"/>
    </row>
    <row r="145" spans="1:27" ht="33.75" customHeight="1">
      <c r="A145" s="204">
        <v>6</v>
      </c>
      <c r="B145" s="204">
        <v>0</v>
      </c>
      <c r="C145" s="222">
        <v>1</v>
      </c>
      <c r="D145" s="222">
        <v>0</v>
      </c>
      <c r="E145" s="222">
        <v>5</v>
      </c>
      <c r="F145" s="222">
        <v>0</v>
      </c>
      <c r="G145" s="222">
        <v>3</v>
      </c>
      <c r="H145" s="204">
        <v>1</v>
      </c>
      <c r="I145" s="204">
        <v>5</v>
      </c>
      <c r="J145" s="204">
        <v>3</v>
      </c>
      <c r="K145" s="204">
        <v>6</v>
      </c>
      <c r="L145" s="204">
        <v>3</v>
      </c>
      <c r="M145" s="226">
        <v>0</v>
      </c>
      <c r="N145" s="204">
        <v>9</v>
      </c>
      <c r="O145" s="204"/>
      <c r="P145" s="204"/>
      <c r="Q145" s="227"/>
      <c r="R145" s="153" t="s">
        <v>265</v>
      </c>
      <c r="S145" s="216" t="s">
        <v>146</v>
      </c>
      <c r="T145" s="122">
        <v>108.2</v>
      </c>
      <c r="U145" s="122">
        <v>0</v>
      </c>
      <c r="V145" s="123">
        <v>0</v>
      </c>
      <c r="W145" s="124">
        <v>0</v>
      </c>
      <c r="X145" s="124">
        <v>0</v>
      </c>
      <c r="Y145" s="124">
        <v>0</v>
      </c>
      <c r="Z145" s="133"/>
      <c r="AA145" s="19"/>
    </row>
    <row r="146" spans="1:27" ht="30.75" customHeight="1">
      <c r="A146" s="204"/>
      <c r="B146" s="204"/>
      <c r="C146" s="222"/>
      <c r="D146" s="222"/>
      <c r="E146" s="222"/>
      <c r="F146" s="222"/>
      <c r="G146" s="222"/>
      <c r="H146" s="204"/>
      <c r="I146" s="204"/>
      <c r="J146" s="204"/>
      <c r="K146" s="204"/>
      <c r="L146" s="204"/>
      <c r="M146" s="226"/>
      <c r="N146" s="204"/>
      <c r="O146" s="204"/>
      <c r="P146" s="204"/>
      <c r="Q146" s="227"/>
      <c r="R146" s="130" t="s">
        <v>256</v>
      </c>
      <c r="S146" s="131" t="s">
        <v>141</v>
      </c>
      <c r="T146" s="122">
        <v>100</v>
      </c>
      <c r="U146" s="122">
        <v>0</v>
      </c>
      <c r="V146" s="123">
        <v>0</v>
      </c>
      <c r="W146" s="124">
        <v>0</v>
      </c>
      <c r="X146" s="124">
        <v>0</v>
      </c>
      <c r="Y146" s="124">
        <v>0</v>
      </c>
      <c r="Z146" s="133">
        <v>100</v>
      </c>
      <c r="AA146" s="19"/>
    </row>
    <row r="147" spans="1:27" ht="47.25" customHeight="1">
      <c r="A147" s="228">
        <v>6</v>
      </c>
      <c r="B147" s="228">
        <v>5</v>
      </c>
      <c r="C147" s="229">
        <v>6</v>
      </c>
      <c r="D147" s="229">
        <v>0</v>
      </c>
      <c r="E147" s="229">
        <v>8</v>
      </c>
      <c r="F147" s="229">
        <v>0</v>
      </c>
      <c r="G147" s="229">
        <v>1</v>
      </c>
      <c r="H147" s="228">
        <v>1</v>
      </c>
      <c r="I147" s="228">
        <v>5</v>
      </c>
      <c r="J147" s="228">
        <v>3</v>
      </c>
      <c r="K147" s="228">
        <v>2</v>
      </c>
      <c r="L147" s="228">
        <v>2</v>
      </c>
      <c r="M147" s="230">
        <v>1</v>
      </c>
      <c r="N147" s="204">
        <v>0</v>
      </c>
      <c r="O147" s="204"/>
      <c r="P147" s="204"/>
      <c r="Q147" s="231"/>
      <c r="R147" s="153" t="s">
        <v>266</v>
      </c>
      <c r="S147" s="216" t="s">
        <v>146</v>
      </c>
      <c r="T147" s="232">
        <v>850</v>
      </c>
      <c r="U147" s="122">
        <v>0</v>
      </c>
      <c r="V147" s="123">
        <v>0</v>
      </c>
      <c r="W147" s="233">
        <v>0</v>
      </c>
      <c r="X147" s="233">
        <v>0</v>
      </c>
      <c r="Y147" s="233">
        <v>0</v>
      </c>
      <c r="Z147" s="234"/>
      <c r="AA147" s="19"/>
    </row>
    <row r="148" spans="1:27" ht="33.75" customHeight="1">
      <c r="A148" s="228"/>
      <c r="B148" s="228"/>
      <c r="C148" s="229"/>
      <c r="D148" s="229"/>
      <c r="E148" s="229"/>
      <c r="F148" s="229"/>
      <c r="G148" s="229"/>
      <c r="H148" s="228"/>
      <c r="I148" s="228"/>
      <c r="J148" s="228"/>
      <c r="K148" s="228"/>
      <c r="L148" s="228"/>
      <c r="M148" s="230"/>
      <c r="N148" s="204"/>
      <c r="O148" s="204"/>
      <c r="P148" s="204"/>
      <c r="Q148" s="231"/>
      <c r="R148" s="130" t="s">
        <v>267</v>
      </c>
      <c r="S148" s="131" t="s">
        <v>141</v>
      </c>
      <c r="T148" s="122">
        <v>100</v>
      </c>
      <c r="U148" s="122">
        <v>0</v>
      </c>
      <c r="V148" s="123">
        <v>0</v>
      </c>
      <c r="W148" s="124">
        <v>0</v>
      </c>
      <c r="X148" s="124">
        <v>0</v>
      </c>
      <c r="Y148" s="124">
        <v>0</v>
      </c>
      <c r="Z148" s="133">
        <v>100</v>
      </c>
      <c r="AA148" s="19"/>
    </row>
    <row r="149" spans="1:27" ht="45.75" customHeight="1">
      <c r="A149" s="228">
        <v>6</v>
      </c>
      <c r="B149" s="228">
        <v>7</v>
      </c>
      <c r="C149" s="229">
        <v>5</v>
      </c>
      <c r="D149" s="229">
        <v>0</v>
      </c>
      <c r="E149" s="229">
        <v>7</v>
      </c>
      <c r="F149" s="229">
        <v>0</v>
      </c>
      <c r="G149" s="229">
        <v>1</v>
      </c>
      <c r="H149" s="228">
        <v>1</v>
      </c>
      <c r="I149" s="228">
        <v>5</v>
      </c>
      <c r="J149" s="228">
        <v>3</v>
      </c>
      <c r="K149" s="228">
        <v>2</v>
      </c>
      <c r="L149" s="228">
        <v>2</v>
      </c>
      <c r="M149" s="230">
        <v>1</v>
      </c>
      <c r="N149" s="204">
        <v>1</v>
      </c>
      <c r="O149" s="204"/>
      <c r="P149" s="204"/>
      <c r="Q149" s="231"/>
      <c r="R149" s="153" t="s">
        <v>268</v>
      </c>
      <c r="S149" s="216" t="s">
        <v>146</v>
      </c>
      <c r="T149" s="232">
        <v>227</v>
      </c>
      <c r="U149" s="122">
        <v>0</v>
      </c>
      <c r="V149" s="123">
        <v>0</v>
      </c>
      <c r="W149" s="233">
        <v>0</v>
      </c>
      <c r="X149" s="233">
        <v>0</v>
      </c>
      <c r="Y149" s="233">
        <v>0</v>
      </c>
      <c r="Z149" s="234"/>
      <c r="AA149" s="19"/>
    </row>
    <row r="150" spans="1:27" ht="32.25" customHeight="1">
      <c r="A150" s="228"/>
      <c r="B150" s="228"/>
      <c r="C150" s="229"/>
      <c r="D150" s="229"/>
      <c r="E150" s="229"/>
      <c r="F150" s="229"/>
      <c r="G150" s="229"/>
      <c r="H150" s="228"/>
      <c r="I150" s="228"/>
      <c r="J150" s="228"/>
      <c r="K150" s="228"/>
      <c r="L150" s="228"/>
      <c r="M150" s="230"/>
      <c r="N150" s="204"/>
      <c r="O150" s="204"/>
      <c r="P150" s="204"/>
      <c r="Q150" s="231"/>
      <c r="R150" s="130" t="s">
        <v>256</v>
      </c>
      <c r="S150" s="131" t="s">
        <v>141</v>
      </c>
      <c r="T150" s="122">
        <v>100</v>
      </c>
      <c r="U150" s="122">
        <v>0</v>
      </c>
      <c r="V150" s="123">
        <v>0</v>
      </c>
      <c r="W150" s="124">
        <v>0</v>
      </c>
      <c r="X150" s="124">
        <v>0</v>
      </c>
      <c r="Y150" s="124">
        <v>0</v>
      </c>
      <c r="Z150" s="133">
        <v>100</v>
      </c>
      <c r="AA150" s="19"/>
    </row>
    <row r="151" spans="1:27" ht="32.25" customHeight="1">
      <c r="A151" s="235">
        <v>6</v>
      </c>
      <c r="B151" s="235">
        <v>7</v>
      </c>
      <c r="C151" s="236">
        <v>5</v>
      </c>
      <c r="D151" s="236">
        <v>0</v>
      </c>
      <c r="E151" s="236">
        <v>7</v>
      </c>
      <c r="F151" s="236">
        <v>0</v>
      </c>
      <c r="G151" s="236">
        <v>2</v>
      </c>
      <c r="H151" s="235">
        <v>1</v>
      </c>
      <c r="I151" s="235">
        <v>5</v>
      </c>
      <c r="J151" s="235">
        <v>3</v>
      </c>
      <c r="K151" s="235">
        <v>2</v>
      </c>
      <c r="L151" s="235">
        <v>2</v>
      </c>
      <c r="M151" s="237">
        <v>1</v>
      </c>
      <c r="N151" s="204">
        <v>2</v>
      </c>
      <c r="O151" s="204"/>
      <c r="P151" s="204"/>
      <c r="Q151" s="238"/>
      <c r="R151" s="153" t="s">
        <v>269</v>
      </c>
      <c r="S151" s="216" t="s">
        <v>146</v>
      </c>
      <c r="T151" s="232">
        <v>223</v>
      </c>
      <c r="U151" s="122">
        <v>0</v>
      </c>
      <c r="V151" s="123">
        <v>0</v>
      </c>
      <c r="W151" s="233">
        <v>0</v>
      </c>
      <c r="X151" s="233">
        <v>0</v>
      </c>
      <c r="Y151" s="233">
        <v>0</v>
      </c>
      <c r="Z151" s="234"/>
      <c r="AA151" s="19"/>
    </row>
    <row r="152" spans="1:27" ht="25.5">
      <c r="A152" s="204"/>
      <c r="B152" s="204"/>
      <c r="C152" s="222"/>
      <c r="D152" s="222"/>
      <c r="E152" s="222"/>
      <c r="F152" s="222"/>
      <c r="G152" s="222"/>
      <c r="H152" s="204"/>
      <c r="I152" s="204"/>
      <c r="J152" s="204"/>
      <c r="K152" s="204"/>
      <c r="L152" s="204"/>
      <c r="M152" s="226"/>
      <c r="N152" s="204"/>
      <c r="O152" s="204"/>
      <c r="P152" s="204"/>
      <c r="Q152" s="227"/>
      <c r="R152" s="130" t="s">
        <v>270</v>
      </c>
      <c r="S152" s="131" t="s">
        <v>141</v>
      </c>
      <c r="T152" s="122">
        <v>100</v>
      </c>
      <c r="U152" s="122">
        <v>0</v>
      </c>
      <c r="V152" s="123">
        <v>0</v>
      </c>
      <c r="W152" s="122">
        <v>0</v>
      </c>
      <c r="X152" s="122">
        <v>0</v>
      </c>
      <c r="Y152" s="122">
        <v>0</v>
      </c>
      <c r="Z152" s="133">
        <v>100</v>
      </c>
      <c r="AA152" s="19"/>
    </row>
    <row r="153" spans="1:28" s="3" customFormat="1" ht="60" customHeight="1" outlineLevel="1">
      <c r="A153" s="239">
        <v>6</v>
      </c>
      <c r="B153" s="239">
        <v>7</v>
      </c>
      <c r="C153" s="239">
        <v>5</v>
      </c>
      <c r="D153" s="239">
        <v>0</v>
      </c>
      <c r="E153" s="239">
        <v>7</v>
      </c>
      <c r="F153" s="239">
        <v>0</v>
      </c>
      <c r="G153" s="239">
        <v>1</v>
      </c>
      <c r="H153" s="239">
        <v>1</v>
      </c>
      <c r="I153" s="239">
        <v>5</v>
      </c>
      <c r="J153" s="239">
        <v>3</v>
      </c>
      <c r="K153" s="239">
        <v>7</v>
      </c>
      <c r="L153" s="239">
        <v>4</v>
      </c>
      <c r="M153" s="240">
        <v>5</v>
      </c>
      <c r="N153" s="239">
        <v>6</v>
      </c>
      <c r="O153" s="239"/>
      <c r="P153" s="239"/>
      <c r="Q153" s="241"/>
      <c r="R153" s="242" t="s">
        <v>271</v>
      </c>
      <c r="S153" s="216" t="s">
        <v>146</v>
      </c>
      <c r="T153" s="243">
        <v>4466.8</v>
      </c>
      <c r="U153" s="122">
        <v>0</v>
      </c>
      <c r="V153" s="123">
        <v>0</v>
      </c>
      <c r="W153" s="232">
        <v>0</v>
      </c>
      <c r="X153" s="232">
        <v>0</v>
      </c>
      <c r="Y153" s="232">
        <v>0</v>
      </c>
      <c r="Z153" s="244"/>
      <c r="AA153" s="19"/>
      <c r="AB153" s="2"/>
    </row>
    <row r="154" spans="1:28" s="3" customFormat="1" ht="32.25" customHeight="1" outlineLevel="1">
      <c r="A154" s="245"/>
      <c r="B154" s="245"/>
      <c r="C154" s="245"/>
      <c r="D154" s="245"/>
      <c r="E154" s="245"/>
      <c r="F154" s="245"/>
      <c r="G154" s="245"/>
      <c r="H154" s="245"/>
      <c r="I154" s="245"/>
      <c r="J154" s="245"/>
      <c r="K154" s="245"/>
      <c r="L154" s="245"/>
      <c r="M154" s="246"/>
      <c r="N154" s="245"/>
      <c r="O154" s="245"/>
      <c r="P154" s="245"/>
      <c r="Q154" s="247"/>
      <c r="R154" s="248" t="s">
        <v>272</v>
      </c>
      <c r="S154" s="216" t="s">
        <v>141</v>
      </c>
      <c r="T154" s="122">
        <v>100</v>
      </c>
      <c r="U154" s="122">
        <v>0</v>
      </c>
      <c r="V154" s="123">
        <v>0</v>
      </c>
      <c r="W154" s="233">
        <v>0</v>
      </c>
      <c r="X154" s="232">
        <v>0</v>
      </c>
      <c r="Y154" s="232">
        <v>0</v>
      </c>
      <c r="Z154" s="244">
        <v>100</v>
      </c>
      <c r="AA154" s="19"/>
      <c r="AB154" s="2"/>
    </row>
    <row r="155" spans="1:28" s="3" customFormat="1" ht="47.25" customHeight="1">
      <c r="A155" s="239">
        <v>6</v>
      </c>
      <c r="B155" s="239">
        <v>7</v>
      </c>
      <c r="C155" s="239">
        <v>5</v>
      </c>
      <c r="D155" s="239">
        <v>0</v>
      </c>
      <c r="E155" s="239">
        <v>7</v>
      </c>
      <c r="F155" s="239">
        <v>0</v>
      </c>
      <c r="G155" s="239">
        <v>2</v>
      </c>
      <c r="H155" s="239">
        <v>1</v>
      </c>
      <c r="I155" s="239">
        <v>5</v>
      </c>
      <c r="J155" s="239">
        <v>3</v>
      </c>
      <c r="K155" s="239">
        <v>7</v>
      </c>
      <c r="L155" s="239">
        <v>4</v>
      </c>
      <c r="M155" s="240">
        <v>5</v>
      </c>
      <c r="N155" s="239">
        <v>6</v>
      </c>
      <c r="O155" s="239"/>
      <c r="P155" s="239"/>
      <c r="Q155" s="241"/>
      <c r="R155" s="242" t="s">
        <v>273</v>
      </c>
      <c r="S155" s="216" t="s">
        <v>146</v>
      </c>
      <c r="T155" s="243">
        <v>4971.6</v>
      </c>
      <c r="U155" s="249">
        <v>0.1</v>
      </c>
      <c r="V155" s="123">
        <v>0</v>
      </c>
      <c r="W155" s="232">
        <v>0</v>
      </c>
      <c r="X155" s="232">
        <v>0</v>
      </c>
      <c r="Y155" s="232">
        <v>0</v>
      </c>
      <c r="Z155" s="244"/>
      <c r="AA155" s="19"/>
      <c r="AB155" s="2"/>
    </row>
    <row r="156" spans="1:27" ht="34.5" customHeight="1">
      <c r="A156" s="104"/>
      <c r="B156" s="104"/>
      <c r="C156" s="239"/>
      <c r="D156" s="239"/>
      <c r="E156" s="239"/>
      <c r="F156" s="239"/>
      <c r="G156" s="239"/>
      <c r="H156" s="104"/>
      <c r="I156" s="104"/>
      <c r="J156" s="104"/>
      <c r="K156" s="104"/>
      <c r="L156" s="104"/>
      <c r="M156" s="250"/>
      <c r="N156" s="104"/>
      <c r="O156" s="104"/>
      <c r="P156" s="104"/>
      <c r="Q156" s="251"/>
      <c r="R156" s="130" t="s">
        <v>93</v>
      </c>
      <c r="S156" s="131" t="s">
        <v>141</v>
      </c>
      <c r="T156" s="122">
        <v>100</v>
      </c>
      <c r="U156" s="122">
        <v>100</v>
      </c>
      <c r="V156" s="123">
        <v>0</v>
      </c>
      <c r="W156" s="232">
        <v>0</v>
      </c>
      <c r="X156" s="232">
        <v>0</v>
      </c>
      <c r="Y156" s="232">
        <v>0</v>
      </c>
      <c r="Z156" s="234">
        <v>100</v>
      </c>
      <c r="AA156" s="19"/>
    </row>
    <row r="157" spans="1:27" ht="32.25" customHeight="1">
      <c r="A157" s="104">
        <v>6</v>
      </c>
      <c r="B157" s="104">
        <v>0</v>
      </c>
      <c r="C157" s="239">
        <v>1</v>
      </c>
      <c r="D157" s="239">
        <v>0</v>
      </c>
      <c r="E157" s="239">
        <v>1</v>
      </c>
      <c r="F157" s="239">
        <v>1</v>
      </c>
      <c r="G157" s="239">
        <v>3</v>
      </c>
      <c r="H157" s="104">
        <v>1</v>
      </c>
      <c r="I157" s="104">
        <v>5</v>
      </c>
      <c r="J157" s="104">
        <v>3</v>
      </c>
      <c r="K157" s="104">
        <v>0</v>
      </c>
      <c r="L157" s="104">
        <v>1</v>
      </c>
      <c r="M157" s="250">
        <v>2</v>
      </c>
      <c r="N157" s="104">
        <v>0</v>
      </c>
      <c r="O157" s="104">
        <v>1</v>
      </c>
      <c r="P157" s="104">
        <v>4</v>
      </c>
      <c r="Q157" s="251" t="s">
        <v>153</v>
      </c>
      <c r="R157" s="153" t="s">
        <v>274</v>
      </c>
      <c r="S157" s="131" t="s">
        <v>146</v>
      </c>
      <c r="T157" s="232">
        <v>0</v>
      </c>
      <c r="U157" s="232">
        <v>0</v>
      </c>
      <c r="V157" s="252">
        <v>2100</v>
      </c>
      <c r="W157" s="233">
        <v>0</v>
      </c>
      <c r="X157" s="233">
        <v>0</v>
      </c>
      <c r="Y157" s="233">
        <v>0</v>
      </c>
      <c r="Z157" s="234"/>
      <c r="AA157" s="19"/>
    </row>
    <row r="158" spans="1:27" ht="33" customHeight="1">
      <c r="A158" s="104"/>
      <c r="B158" s="104"/>
      <c r="C158" s="239"/>
      <c r="D158" s="239"/>
      <c r="E158" s="239"/>
      <c r="F158" s="239"/>
      <c r="G158" s="239"/>
      <c r="H158" s="104"/>
      <c r="I158" s="104"/>
      <c r="J158" s="104"/>
      <c r="K158" s="104"/>
      <c r="L158" s="104"/>
      <c r="M158" s="250"/>
      <c r="N158" s="104"/>
      <c r="O158" s="104"/>
      <c r="P158" s="104"/>
      <c r="Q158" s="251"/>
      <c r="R158" s="130" t="s">
        <v>250</v>
      </c>
      <c r="S158" s="131" t="s">
        <v>141</v>
      </c>
      <c r="T158" s="232">
        <v>0</v>
      </c>
      <c r="U158" s="232">
        <v>0</v>
      </c>
      <c r="V158" s="252">
        <v>100</v>
      </c>
      <c r="W158" s="233">
        <v>0</v>
      </c>
      <c r="X158" s="233">
        <v>0</v>
      </c>
      <c r="Y158" s="233">
        <v>0</v>
      </c>
      <c r="Z158" s="234">
        <v>100</v>
      </c>
      <c r="AA158" s="19"/>
    </row>
    <row r="159" spans="1:27" ht="32.25" customHeight="1">
      <c r="A159" s="104">
        <v>6</v>
      </c>
      <c r="B159" s="104">
        <v>0</v>
      </c>
      <c r="C159" s="239">
        <v>1</v>
      </c>
      <c r="D159" s="239">
        <v>0</v>
      </c>
      <c r="E159" s="239">
        <v>1</v>
      </c>
      <c r="F159" s="239">
        <v>1</v>
      </c>
      <c r="G159" s="239">
        <v>3</v>
      </c>
      <c r="H159" s="104">
        <v>1</v>
      </c>
      <c r="I159" s="104">
        <v>5</v>
      </c>
      <c r="J159" s="104">
        <v>3</v>
      </c>
      <c r="K159" s="104">
        <v>1</v>
      </c>
      <c r="L159" s="104">
        <v>0</v>
      </c>
      <c r="M159" s="250">
        <v>1</v>
      </c>
      <c r="N159" s="104">
        <v>5</v>
      </c>
      <c r="O159" s="104"/>
      <c r="P159" s="104"/>
      <c r="Q159" s="251"/>
      <c r="R159" s="153" t="s">
        <v>275</v>
      </c>
      <c r="S159" s="131" t="s">
        <v>146</v>
      </c>
      <c r="T159" s="232">
        <v>0</v>
      </c>
      <c r="U159" s="232">
        <v>1000</v>
      </c>
      <c r="V159" s="252">
        <v>0</v>
      </c>
      <c r="W159" s="233">
        <v>0</v>
      </c>
      <c r="X159" s="233">
        <v>0</v>
      </c>
      <c r="Y159" s="233">
        <v>0</v>
      </c>
      <c r="Z159" s="234"/>
      <c r="AA159" s="19"/>
    </row>
    <row r="160" spans="1:27" ht="35.25" customHeight="1">
      <c r="A160" s="253"/>
      <c r="B160" s="253"/>
      <c r="C160" s="245"/>
      <c r="D160" s="245"/>
      <c r="E160" s="245"/>
      <c r="F160" s="245"/>
      <c r="G160" s="245"/>
      <c r="H160" s="253"/>
      <c r="I160" s="253"/>
      <c r="J160" s="253"/>
      <c r="K160" s="253"/>
      <c r="L160" s="253"/>
      <c r="M160" s="254"/>
      <c r="N160" s="253"/>
      <c r="O160" s="253"/>
      <c r="P160" s="253"/>
      <c r="Q160" s="255"/>
      <c r="R160" s="130" t="s">
        <v>276</v>
      </c>
      <c r="S160" s="131" t="s">
        <v>141</v>
      </c>
      <c r="T160" s="232">
        <v>0</v>
      </c>
      <c r="U160" s="232">
        <v>100</v>
      </c>
      <c r="V160" s="252">
        <v>0</v>
      </c>
      <c r="W160" s="233">
        <v>0</v>
      </c>
      <c r="X160" s="233">
        <v>0</v>
      </c>
      <c r="Y160" s="233">
        <v>0</v>
      </c>
      <c r="Z160" s="234">
        <v>100</v>
      </c>
      <c r="AA160" s="19"/>
    </row>
    <row r="161" spans="1:27" ht="32.25" customHeight="1">
      <c r="A161" s="104">
        <v>6</v>
      </c>
      <c r="B161" s="104">
        <v>0</v>
      </c>
      <c r="C161" s="239">
        <v>1</v>
      </c>
      <c r="D161" s="239">
        <v>0</v>
      </c>
      <c r="E161" s="239">
        <v>1</v>
      </c>
      <c r="F161" s="239">
        <v>1</v>
      </c>
      <c r="G161" s="239">
        <v>3</v>
      </c>
      <c r="H161" s="104">
        <v>1</v>
      </c>
      <c r="I161" s="104">
        <v>5</v>
      </c>
      <c r="J161" s="104">
        <v>3</v>
      </c>
      <c r="K161" s="104">
        <v>1</v>
      </c>
      <c r="L161" s="104">
        <v>0</v>
      </c>
      <c r="M161" s="250">
        <v>2</v>
      </c>
      <c r="N161" s="104">
        <v>0</v>
      </c>
      <c r="O161" s="104"/>
      <c r="P161" s="104"/>
      <c r="Q161" s="251"/>
      <c r="R161" s="153" t="s">
        <v>277</v>
      </c>
      <c r="S161" s="131" t="s">
        <v>146</v>
      </c>
      <c r="T161" s="232">
        <v>0</v>
      </c>
      <c r="U161" s="232">
        <v>200</v>
      </c>
      <c r="V161" s="252">
        <v>0</v>
      </c>
      <c r="W161" s="233">
        <v>0</v>
      </c>
      <c r="X161" s="233">
        <v>0</v>
      </c>
      <c r="Y161" s="233">
        <v>0</v>
      </c>
      <c r="Z161" s="234"/>
      <c r="AA161" s="19"/>
    </row>
    <row r="162" spans="1:27" ht="19.5" customHeight="1">
      <c r="A162" s="104"/>
      <c r="B162" s="104"/>
      <c r="C162" s="239"/>
      <c r="D162" s="239"/>
      <c r="E162" s="239"/>
      <c r="F162" s="239"/>
      <c r="G162" s="239"/>
      <c r="H162" s="104"/>
      <c r="I162" s="104"/>
      <c r="J162" s="104"/>
      <c r="K162" s="104"/>
      <c r="L162" s="104"/>
      <c r="M162" s="250"/>
      <c r="N162" s="104"/>
      <c r="O162" s="104"/>
      <c r="P162" s="104"/>
      <c r="Q162" s="251"/>
      <c r="R162" s="130" t="s">
        <v>278</v>
      </c>
      <c r="S162" s="131" t="s">
        <v>141</v>
      </c>
      <c r="T162" s="232">
        <v>0</v>
      </c>
      <c r="U162" s="232">
        <v>100</v>
      </c>
      <c r="V162" s="252">
        <v>0</v>
      </c>
      <c r="W162" s="233">
        <v>0</v>
      </c>
      <c r="X162" s="233">
        <v>0</v>
      </c>
      <c r="Y162" s="233">
        <v>0</v>
      </c>
      <c r="Z162" s="234">
        <v>100</v>
      </c>
      <c r="AA162" s="19"/>
    </row>
    <row r="163" spans="1:27" ht="30.75" customHeight="1">
      <c r="A163" s="104">
        <v>6</v>
      </c>
      <c r="B163" s="104">
        <v>0</v>
      </c>
      <c r="C163" s="239">
        <v>1</v>
      </c>
      <c r="D163" s="239">
        <v>0</v>
      </c>
      <c r="E163" s="239">
        <v>1</v>
      </c>
      <c r="F163" s="239">
        <v>1</v>
      </c>
      <c r="G163" s="239">
        <v>3</v>
      </c>
      <c r="H163" s="104">
        <v>1</v>
      </c>
      <c r="I163" s="104">
        <v>5</v>
      </c>
      <c r="J163" s="104">
        <v>3</v>
      </c>
      <c r="K163" s="104">
        <v>0</v>
      </c>
      <c r="L163" s="104">
        <v>1</v>
      </c>
      <c r="M163" s="104">
        <v>2</v>
      </c>
      <c r="N163" s="104">
        <v>0</v>
      </c>
      <c r="O163" s="104">
        <v>0</v>
      </c>
      <c r="P163" s="104">
        <v>4</v>
      </c>
      <c r="Q163" s="104" t="s">
        <v>153</v>
      </c>
      <c r="R163" s="242" t="s">
        <v>279</v>
      </c>
      <c r="S163" s="131" t="s">
        <v>146</v>
      </c>
      <c r="T163" s="232">
        <v>0</v>
      </c>
      <c r="U163" s="232">
        <v>0</v>
      </c>
      <c r="V163" s="252">
        <v>0</v>
      </c>
      <c r="W163" s="256">
        <v>0</v>
      </c>
      <c r="X163" s="256">
        <v>0</v>
      </c>
      <c r="Y163" s="256">
        <v>0</v>
      </c>
      <c r="Z163" s="244"/>
      <c r="AA163" s="19"/>
    </row>
    <row r="164" spans="1:27" ht="30.75" customHeight="1">
      <c r="A164" s="104"/>
      <c r="B164" s="251"/>
      <c r="C164" s="239"/>
      <c r="D164" s="239"/>
      <c r="E164" s="239"/>
      <c r="F164" s="239"/>
      <c r="G164" s="239"/>
      <c r="H164" s="104"/>
      <c r="I164" s="104"/>
      <c r="J164" s="104"/>
      <c r="K164" s="104"/>
      <c r="L164" s="104"/>
      <c r="M164" s="104"/>
      <c r="N164" s="104"/>
      <c r="O164" s="104"/>
      <c r="P164" s="104"/>
      <c r="Q164" s="104"/>
      <c r="R164" s="248" t="s">
        <v>280</v>
      </c>
      <c r="S164" s="216" t="s">
        <v>141</v>
      </c>
      <c r="T164" s="243">
        <v>0</v>
      </c>
      <c r="U164" s="243">
        <v>0</v>
      </c>
      <c r="V164" s="252">
        <v>100</v>
      </c>
      <c r="W164" s="256">
        <v>0</v>
      </c>
      <c r="X164" s="256">
        <v>0</v>
      </c>
      <c r="Y164" s="256">
        <v>0</v>
      </c>
      <c r="Z164" s="244">
        <v>100</v>
      </c>
      <c r="AA164" s="19"/>
    </row>
    <row r="165" spans="1:27" ht="21" customHeight="1">
      <c r="A165" s="104">
        <v>6</v>
      </c>
      <c r="B165" s="104">
        <v>0</v>
      </c>
      <c r="C165" s="239">
        <v>1</v>
      </c>
      <c r="D165" s="239">
        <v>0</v>
      </c>
      <c r="E165" s="239">
        <v>1</v>
      </c>
      <c r="F165" s="239">
        <v>1</v>
      </c>
      <c r="G165" s="239">
        <v>3</v>
      </c>
      <c r="H165" s="104">
        <v>1</v>
      </c>
      <c r="I165" s="104">
        <v>5</v>
      </c>
      <c r="J165" s="104">
        <v>3</v>
      </c>
      <c r="K165" s="104">
        <v>0</v>
      </c>
      <c r="L165" s="104">
        <v>1</v>
      </c>
      <c r="M165" s="104">
        <v>2</v>
      </c>
      <c r="N165" s="104">
        <v>0</v>
      </c>
      <c r="O165" s="104">
        <v>1</v>
      </c>
      <c r="P165" s="104">
        <v>2</v>
      </c>
      <c r="Q165" s="104" t="s">
        <v>153</v>
      </c>
      <c r="R165" s="242" t="s">
        <v>281</v>
      </c>
      <c r="S165" s="131" t="s">
        <v>146</v>
      </c>
      <c r="T165" s="232">
        <v>0</v>
      </c>
      <c r="U165" s="232">
        <v>0</v>
      </c>
      <c r="V165" s="252">
        <v>600</v>
      </c>
      <c r="W165" s="256">
        <v>0</v>
      </c>
      <c r="X165" s="256">
        <v>0</v>
      </c>
      <c r="Y165" s="256">
        <v>0</v>
      </c>
      <c r="Z165" s="244"/>
      <c r="AA165" s="19"/>
    </row>
    <row r="166" spans="1:27" ht="33.75" customHeight="1">
      <c r="A166" s="253"/>
      <c r="B166" s="253"/>
      <c r="C166" s="245"/>
      <c r="D166" s="245"/>
      <c r="E166" s="245"/>
      <c r="F166" s="245"/>
      <c r="G166" s="245"/>
      <c r="H166" s="253"/>
      <c r="I166" s="253"/>
      <c r="J166" s="253"/>
      <c r="K166" s="253"/>
      <c r="L166" s="253"/>
      <c r="M166" s="253"/>
      <c r="N166" s="253"/>
      <c r="O166" s="253"/>
      <c r="P166" s="253"/>
      <c r="Q166" s="253"/>
      <c r="R166" s="248" t="s">
        <v>282</v>
      </c>
      <c r="S166" s="216" t="s">
        <v>141</v>
      </c>
      <c r="T166" s="243">
        <v>0</v>
      </c>
      <c r="U166" s="243">
        <v>0</v>
      </c>
      <c r="V166" s="252">
        <v>100</v>
      </c>
      <c r="W166" s="256">
        <v>0</v>
      </c>
      <c r="X166" s="256">
        <v>0</v>
      </c>
      <c r="Y166" s="256">
        <v>0</v>
      </c>
      <c r="Z166" s="244">
        <v>100</v>
      </c>
      <c r="AA166" s="19"/>
    </row>
    <row r="167" spans="1:27" ht="18.75" customHeight="1">
      <c r="A167" s="204"/>
      <c r="B167" s="257"/>
      <c r="C167" s="229"/>
      <c r="D167" s="229"/>
      <c r="E167" s="229"/>
      <c r="F167" s="229"/>
      <c r="G167" s="229"/>
      <c r="H167" s="228"/>
      <c r="I167" s="228"/>
      <c r="J167" s="228"/>
      <c r="K167" s="228"/>
      <c r="L167" s="228"/>
      <c r="M167" s="230"/>
      <c r="N167" s="204"/>
      <c r="O167" s="204"/>
      <c r="P167" s="204"/>
      <c r="Q167" s="204"/>
      <c r="R167" s="146" t="s">
        <v>94</v>
      </c>
      <c r="S167" s="147" t="s">
        <v>146</v>
      </c>
      <c r="T167" s="258">
        <f aca="true" t="shared" si="7" ref="T167:Y167">T169</f>
        <v>100</v>
      </c>
      <c r="U167" s="258">
        <f t="shared" si="7"/>
        <v>200</v>
      </c>
      <c r="V167" s="259">
        <f t="shared" si="7"/>
        <v>0</v>
      </c>
      <c r="W167" s="258">
        <f t="shared" si="7"/>
        <v>0</v>
      </c>
      <c r="X167" s="258">
        <f t="shared" si="7"/>
        <v>0</v>
      </c>
      <c r="Y167" s="258">
        <f t="shared" si="7"/>
        <v>0</v>
      </c>
      <c r="Z167" s="260"/>
      <c r="AA167" s="18"/>
    </row>
    <row r="168" spans="1:27" ht="34.5" customHeight="1">
      <c r="A168" s="228"/>
      <c r="B168" s="202"/>
      <c r="C168" s="261"/>
      <c r="D168" s="261"/>
      <c r="E168" s="261"/>
      <c r="F168" s="261"/>
      <c r="G168" s="261"/>
      <c r="H168" s="202"/>
      <c r="I168" s="202"/>
      <c r="J168" s="202"/>
      <c r="K168" s="202"/>
      <c r="L168" s="202"/>
      <c r="M168" s="203"/>
      <c r="N168" s="204"/>
      <c r="O168" s="204"/>
      <c r="P168" s="204"/>
      <c r="Q168" s="231"/>
      <c r="R168" s="130" t="s">
        <v>283</v>
      </c>
      <c r="S168" s="262" t="s">
        <v>143</v>
      </c>
      <c r="T168" s="263">
        <v>1</v>
      </c>
      <c r="U168" s="263">
        <v>1</v>
      </c>
      <c r="V168" s="264">
        <v>0</v>
      </c>
      <c r="W168" s="263">
        <v>0</v>
      </c>
      <c r="X168" s="263">
        <v>0</v>
      </c>
      <c r="Y168" s="263">
        <v>0</v>
      </c>
      <c r="Z168" s="263">
        <v>2</v>
      </c>
      <c r="AA168" s="19"/>
    </row>
    <row r="169" spans="1:27" ht="30.75" customHeight="1">
      <c r="A169" s="202">
        <v>6</v>
      </c>
      <c r="B169" s="202">
        <v>0</v>
      </c>
      <c r="C169" s="202">
        <v>1</v>
      </c>
      <c r="D169" s="202">
        <v>0</v>
      </c>
      <c r="E169" s="202">
        <v>1</v>
      </c>
      <c r="F169" s="202">
        <v>1</v>
      </c>
      <c r="G169" s="202">
        <v>3</v>
      </c>
      <c r="H169" s="202">
        <v>1</v>
      </c>
      <c r="I169" s="202">
        <v>5</v>
      </c>
      <c r="J169" s="202">
        <v>3</v>
      </c>
      <c r="K169" s="202">
        <v>0</v>
      </c>
      <c r="L169" s="202">
        <v>1</v>
      </c>
      <c r="M169" s="203">
        <v>2</v>
      </c>
      <c r="N169" s="204">
        <v>0</v>
      </c>
      <c r="O169" s="204">
        <v>1</v>
      </c>
      <c r="P169" s="204">
        <v>2</v>
      </c>
      <c r="Q169" s="205" t="s">
        <v>153</v>
      </c>
      <c r="R169" s="153" t="s">
        <v>284</v>
      </c>
      <c r="S169" s="131" t="s">
        <v>146</v>
      </c>
      <c r="T169" s="265">
        <v>100</v>
      </c>
      <c r="U169" s="265">
        <v>200</v>
      </c>
      <c r="V169" s="266">
        <v>0</v>
      </c>
      <c r="W169" s="267">
        <v>0</v>
      </c>
      <c r="X169" s="267">
        <v>0</v>
      </c>
      <c r="Y169" s="267">
        <v>0</v>
      </c>
      <c r="Z169" s="268"/>
      <c r="AA169" s="19"/>
    </row>
    <row r="170" spans="1:27" ht="21.75" customHeight="1">
      <c r="A170" s="202"/>
      <c r="B170" s="202"/>
      <c r="C170" s="202"/>
      <c r="D170" s="202"/>
      <c r="E170" s="202"/>
      <c r="F170" s="202"/>
      <c r="G170" s="202"/>
      <c r="H170" s="202"/>
      <c r="I170" s="202"/>
      <c r="J170" s="202"/>
      <c r="K170" s="202"/>
      <c r="L170" s="202"/>
      <c r="M170" s="203"/>
      <c r="N170" s="204"/>
      <c r="O170" s="204"/>
      <c r="P170" s="204"/>
      <c r="Q170" s="205"/>
      <c r="R170" s="130" t="s">
        <v>285</v>
      </c>
      <c r="S170" s="131" t="s">
        <v>143</v>
      </c>
      <c r="T170" s="125">
        <v>1</v>
      </c>
      <c r="U170" s="125">
        <v>1</v>
      </c>
      <c r="V170" s="126">
        <v>0</v>
      </c>
      <c r="W170" s="127">
        <v>0</v>
      </c>
      <c r="X170" s="127">
        <v>0</v>
      </c>
      <c r="Y170" s="127">
        <v>0</v>
      </c>
      <c r="Z170" s="269">
        <v>2</v>
      </c>
      <c r="AA170" s="19"/>
    </row>
    <row r="171" spans="1:27" ht="45.75" customHeight="1">
      <c r="A171" s="228"/>
      <c r="B171" s="228"/>
      <c r="C171" s="228"/>
      <c r="D171" s="228"/>
      <c r="E171" s="228"/>
      <c r="F171" s="228"/>
      <c r="G171" s="228"/>
      <c r="H171" s="228"/>
      <c r="I171" s="228"/>
      <c r="J171" s="228"/>
      <c r="K171" s="228"/>
      <c r="L171" s="228"/>
      <c r="M171" s="230"/>
      <c r="N171" s="204"/>
      <c r="O171" s="204"/>
      <c r="P171" s="204"/>
      <c r="Q171" s="231"/>
      <c r="R171" s="153" t="s">
        <v>286</v>
      </c>
      <c r="S171" s="270" t="s">
        <v>115</v>
      </c>
      <c r="T171" s="271">
        <v>1</v>
      </c>
      <c r="U171" s="271">
        <v>1</v>
      </c>
      <c r="V171" s="272">
        <v>0</v>
      </c>
      <c r="W171" s="273">
        <v>1</v>
      </c>
      <c r="X171" s="273">
        <v>1</v>
      </c>
      <c r="Y171" s="273">
        <v>1</v>
      </c>
      <c r="Z171" s="274"/>
      <c r="AA171" s="19"/>
    </row>
    <row r="172" spans="1:27" ht="36" customHeight="1">
      <c r="A172" s="228"/>
      <c r="B172" s="228"/>
      <c r="C172" s="228"/>
      <c r="D172" s="228"/>
      <c r="E172" s="228"/>
      <c r="F172" s="228"/>
      <c r="G172" s="228"/>
      <c r="H172" s="228"/>
      <c r="I172" s="228"/>
      <c r="J172" s="228"/>
      <c r="K172" s="228"/>
      <c r="L172" s="228"/>
      <c r="M172" s="230"/>
      <c r="N172" s="204"/>
      <c r="O172" s="204"/>
      <c r="P172" s="204"/>
      <c r="Q172" s="231"/>
      <c r="R172" s="130" t="s">
        <v>287</v>
      </c>
      <c r="S172" s="270" t="s">
        <v>143</v>
      </c>
      <c r="T172" s="271">
        <v>1</v>
      </c>
      <c r="U172" s="271">
        <v>1</v>
      </c>
      <c r="V172" s="272">
        <v>0</v>
      </c>
      <c r="W172" s="273">
        <v>1</v>
      </c>
      <c r="X172" s="273">
        <v>1</v>
      </c>
      <c r="Y172" s="273">
        <v>1</v>
      </c>
      <c r="Z172" s="274">
        <f>T172+U172+W172+X172+Y172</f>
        <v>5</v>
      </c>
      <c r="AA172" s="19"/>
    </row>
    <row r="173" spans="1:28" s="22" customFormat="1" ht="36" customHeight="1">
      <c r="A173" s="275"/>
      <c r="B173" s="275"/>
      <c r="C173" s="275"/>
      <c r="D173" s="275"/>
      <c r="E173" s="275"/>
      <c r="F173" s="275"/>
      <c r="G173" s="275"/>
      <c r="H173" s="275"/>
      <c r="I173" s="275"/>
      <c r="J173" s="275"/>
      <c r="K173" s="275"/>
      <c r="L173" s="275"/>
      <c r="M173" s="276"/>
      <c r="N173" s="208"/>
      <c r="O173" s="208"/>
      <c r="P173" s="208"/>
      <c r="Q173" s="277"/>
      <c r="R173" s="142" t="s">
        <v>81</v>
      </c>
      <c r="S173" s="278" t="s">
        <v>146</v>
      </c>
      <c r="T173" s="279">
        <f aca="true" t="shared" si="8" ref="T173:Y173">T174+T180</f>
        <v>12</v>
      </c>
      <c r="U173" s="279">
        <f t="shared" si="8"/>
        <v>2</v>
      </c>
      <c r="V173" s="279">
        <f t="shared" si="8"/>
        <v>15</v>
      </c>
      <c r="W173" s="279">
        <f t="shared" si="8"/>
        <v>10</v>
      </c>
      <c r="X173" s="279">
        <f t="shared" si="8"/>
        <v>10</v>
      </c>
      <c r="Y173" s="279">
        <f t="shared" si="8"/>
        <v>10</v>
      </c>
      <c r="Z173" s="280"/>
      <c r="AA173" s="20"/>
      <c r="AB173" s="21"/>
    </row>
    <row r="174" spans="1:27" ht="39" customHeight="1">
      <c r="A174" s="217"/>
      <c r="B174" s="217"/>
      <c r="C174" s="217"/>
      <c r="D174" s="217"/>
      <c r="E174" s="217"/>
      <c r="F174" s="217"/>
      <c r="G174" s="217"/>
      <c r="H174" s="217"/>
      <c r="I174" s="217"/>
      <c r="J174" s="217"/>
      <c r="K174" s="217"/>
      <c r="L174" s="217"/>
      <c r="M174" s="218"/>
      <c r="N174" s="204"/>
      <c r="O174" s="204"/>
      <c r="P174" s="204"/>
      <c r="Q174" s="219"/>
      <c r="R174" s="146" t="s">
        <v>96</v>
      </c>
      <c r="S174" s="281" t="s">
        <v>146</v>
      </c>
      <c r="T174" s="282">
        <f aca="true" t="shared" si="9" ref="T174:Y174">T176</f>
        <v>12</v>
      </c>
      <c r="U174" s="282">
        <f t="shared" si="9"/>
        <v>2</v>
      </c>
      <c r="V174" s="283">
        <f t="shared" si="9"/>
        <v>15</v>
      </c>
      <c r="W174" s="282">
        <f t="shared" si="9"/>
        <v>10</v>
      </c>
      <c r="X174" s="282">
        <f t="shared" si="9"/>
        <v>10</v>
      </c>
      <c r="Y174" s="282">
        <f t="shared" si="9"/>
        <v>10</v>
      </c>
      <c r="Z174" s="282"/>
      <c r="AA174" s="18"/>
    </row>
    <row r="175" spans="1:27" ht="39.75" customHeight="1">
      <c r="A175" s="253"/>
      <c r="B175" s="253"/>
      <c r="C175" s="253"/>
      <c r="D175" s="253"/>
      <c r="E175" s="253"/>
      <c r="F175" s="253"/>
      <c r="G175" s="253"/>
      <c r="H175" s="253"/>
      <c r="I175" s="253"/>
      <c r="J175" s="253"/>
      <c r="K175" s="253"/>
      <c r="L175" s="253"/>
      <c r="M175" s="254"/>
      <c r="N175" s="253"/>
      <c r="O175" s="253"/>
      <c r="P175" s="253"/>
      <c r="Q175" s="255"/>
      <c r="R175" s="130" t="s">
        <v>288</v>
      </c>
      <c r="S175" s="284" t="s">
        <v>143</v>
      </c>
      <c r="T175" s="285">
        <v>9</v>
      </c>
      <c r="U175" s="285">
        <v>10</v>
      </c>
      <c r="V175" s="286">
        <v>10</v>
      </c>
      <c r="W175" s="287">
        <v>10</v>
      </c>
      <c r="X175" s="287">
        <v>10</v>
      </c>
      <c r="Y175" s="287">
        <v>10</v>
      </c>
      <c r="Z175" s="288">
        <f>T175+U175+V175+W175+X175+Y175</f>
        <v>59</v>
      </c>
      <c r="AA175" s="19"/>
    </row>
    <row r="176" spans="1:27" ht="45.75" customHeight="1">
      <c r="A176" s="228">
        <v>6</v>
      </c>
      <c r="B176" s="228">
        <v>0</v>
      </c>
      <c r="C176" s="228">
        <v>1</v>
      </c>
      <c r="D176" s="228">
        <v>0</v>
      </c>
      <c r="E176" s="228">
        <v>1</v>
      </c>
      <c r="F176" s="228">
        <v>1</v>
      </c>
      <c r="G176" s="228">
        <v>3</v>
      </c>
      <c r="H176" s="228">
        <v>1</v>
      </c>
      <c r="I176" s="228">
        <v>5</v>
      </c>
      <c r="J176" s="228">
        <v>4</v>
      </c>
      <c r="K176" s="228">
        <v>0</v>
      </c>
      <c r="L176" s="228">
        <v>1</v>
      </c>
      <c r="M176" s="230">
        <v>2</v>
      </c>
      <c r="N176" s="204">
        <v>0</v>
      </c>
      <c r="O176" s="204">
        <v>0</v>
      </c>
      <c r="P176" s="204">
        <v>5</v>
      </c>
      <c r="Q176" s="231" t="s">
        <v>153</v>
      </c>
      <c r="R176" s="129" t="s">
        <v>289</v>
      </c>
      <c r="S176" s="131" t="s">
        <v>139</v>
      </c>
      <c r="T176" s="122">
        <v>12</v>
      </c>
      <c r="U176" s="122">
        <v>2</v>
      </c>
      <c r="V176" s="123">
        <v>15</v>
      </c>
      <c r="W176" s="124">
        <v>10</v>
      </c>
      <c r="X176" s="124">
        <v>10</v>
      </c>
      <c r="Y176" s="124">
        <v>10</v>
      </c>
      <c r="Z176" s="152"/>
      <c r="AA176" s="19"/>
    </row>
    <row r="177" spans="1:27" ht="18" customHeight="1">
      <c r="A177" s="202"/>
      <c r="B177" s="202"/>
      <c r="C177" s="202"/>
      <c r="D177" s="202"/>
      <c r="E177" s="202"/>
      <c r="F177" s="202"/>
      <c r="G177" s="202"/>
      <c r="H177" s="202"/>
      <c r="I177" s="202"/>
      <c r="J177" s="202"/>
      <c r="K177" s="202"/>
      <c r="L177" s="202"/>
      <c r="M177" s="203"/>
      <c r="N177" s="204"/>
      <c r="O177" s="204"/>
      <c r="P177" s="204"/>
      <c r="Q177" s="205"/>
      <c r="R177" s="130" t="s">
        <v>290</v>
      </c>
      <c r="S177" s="131" t="s">
        <v>143</v>
      </c>
      <c r="T177" s="125">
        <v>500</v>
      </c>
      <c r="U177" s="125">
        <v>500</v>
      </c>
      <c r="V177" s="126">
        <v>500</v>
      </c>
      <c r="W177" s="125">
        <v>500</v>
      </c>
      <c r="X177" s="125">
        <v>500</v>
      </c>
      <c r="Y177" s="125">
        <v>500</v>
      </c>
      <c r="Z177" s="150">
        <v>3000</v>
      </c>
      <c r="AA177" s="19"/>
    </row>
    <row r="178" spans="1:27" ht="68.25" customHeight="1">
      <c r="A178" s="202"/>
      <c r="B178" s="202"/>
      <c r="C178" s="202"/>
      <c r="D178" s="202"/>
      <c r="E178" s="202"/>
      <c r="F178" s="202"/>
      <c r="G178" s="202"/>
      <c r="H178" s="202"/>
      <c r="I178" s="202"/>
      <c r="J178" s="202"/>
      <c r="K178" s="202"/>
      <c r="L178" s="202"/>
      <c r="M178" s="203"/>
      <c r="N178" s="204"/>
      <c r="O178" s="204"/>
      <c r="P178" s="204"/>
      <c r="Q178" s="205"/>
      <c r="R178" s="129" t="s">
        <v>291</v>
      </c>
      <c r="S178" s="54" t="s">
        <v>115</v>
      </c>
      <c r="T178" s="125">
        <v>1</v>
      </c>
      <c r="U178" s="125">
        <v>1</v>
      </c>
      <c r="V178" s="126">
        <v>1</v>
      </c>
      <c r="W178" s="125">
        <v>1</v>
      </c>
      <c r="X178" s="125">
        <v>1</v>
      </c>
      <c r="Y178" s="125">
        <v>1</v>
      </c>
      <c r="Z178" s="150"/>
      <c r="AA178" s="19"/>
    </row>
    <row r="179" spans="1:27" ht="19.5" customHeight="1">
      <c r="A179" s="202"/>
      <c r="B179" s="202"/>
      <c r="C179" s="202"/>
      <c r="D179" s="202"/>
      <c r="E179" s="202"/>
      <c r="F179" s="202"/>
      <c r="G179" s="202"/>
      <c r="H179" s="202"/>
      <c r="I179" s="202"/>
      <c r="J179" s="202"/>
      <c r="K179" s="202"/>
      <c r="L179" s="202"/>
      <c r="M179" s="203"/>
      <c r="N179" s="204"/>
      <c r="O179" s="204"/>
      <c r="P179" s="204"/>
      <c r="Q179" s="205"/>
      <c r="R179" s="130" t="s">
        <v>224</v>
      </c>
      <c r="S179" s="131" t="s">
        <v>143</v>
      </c>
      <c r="T179" s="125">
        <v>2</v>
      </c>
      <c r="U179" s="125">
        <v>2</v>
      </c>
      <c r="V179" s="126">
        <v>2</v>
      </c>
      <c r="W179" s="125">
        <v>2</v>
      </c>
      <c r="X179" s="125">
        <v>2</v>
      </c>
      <c r="Y179" s="125">
        <v>2</v>
      </c>
      <c r="Z179" s="150">
        <v>12</v>
      </c>
      <c r="AA179" s="19"/>
    </row>
    <row r="180" spans="1:27" ht="25.5">
      <c r="A180" s="202"/>
      <c r="B180" s="202"/>
      <c r="C180" s="202"/>
      <c r="D180" s="202"/>
      <c r="E180" s="202"/>
      <c r="F180" s="202"/>
      <c r="G180" s="202"/>
      <c r="H180" s="202"/>
      <c r="I180" s="202"/>
      <c r="J180" s="202"/>
      <c r="K180" s="202"/>
      <c r="L180" s="202"/>
      <c r="M180" s="203"/>
      <c r="N180" s="204"/>
      <c r="O180" s="204"/>
      <c r="P180" s="204"/>
      <c r="Q180" s="205"/>
      <c r="R180" s="146" t="s">
        <v>83</v>
      </c>
      <c r="S180" s="147" t="s">
        <v>146</v>
      </c>
      <c r="T180" s="148">
        <v>0</v>
      </c>
      <c r="U180" s="148">
        <v>0</v>
      </c>
      <c r="V180" s="212">
        <v>0</v>
      </c>
      <c r="W180" s="148">
        <v>0</v>
      </c>
      <c r="X180" s="148">
        <v>0</v>
      </c>
      <c r="Y180" s="148">
        <v>0</v>
      </c>
      <c r="Z180" s="289"/>
      <c r="AA180" s="18"/>
    </row>
    <row r="181" spans="1:27" ht="30.75" customHeight="1">
      <c r="A181" s="202"/>
      <c r="B181" s="202"/>
      <c r="C181" s="202"/>
      <c r="D181" s="202"/>
      <c r="E181" s="202"/>
      <c r="F181" s="202"/>
      <c r="G181" s="202"/>
      <c r="H181" s="202"/>
      <c r="I181" s="202"/>
      <c r="J181" s="202"/>
      <c r="K181" s="202"/>
      <c r="L181" s="202"/>
      <c r="M181" s="203"/>
      <c r="N181" s="204"/>
      <c r="O181" s="204"/>
      <c r="P181" s="204"/>
      <c r="Q181" s="205"/>
      <c r="R181" s="130" t="s">
        <v>292</v>
      </c>
      <c r="S181" s="131" t="s">
        <v>143</v>
      </c>
      <c r="T181" s="125">
        <v>50</v>
      </c>
      <c r="U181" s="125">
        <v>60</v>
      </c>
      <c r="V181" s="126">
        <v>70</v>
      </c>
      <c r="W181" s="127">
        <v>75</v>
      </c>
      <c r="X181" s="127">
        <v>80</v>
      </c>
      <c r="Y181" s="127">
        <v>80</v>
      </c>
      <c r="Z181" s="150">
        <v>415</v>
      </c>
      <c r="AA181" s="19"/>
    </row>
    <row r="182" spans="1:27" ht="82.5" customHeight="1">
      <c r="A182" s="202"/>
      <c r="B182" s="202"/>
      <c r="C182" s="202"/>
      <c r="D182" s="202"/>
      <c r="E182" s="202"/>
      <c r="F182" s="202"/>
      <c r="G182" s="202"/>
      <c r="H182" s="202"/>
      <c r="I182" s="202"/>
      <c r="J182" s="202"/>
      <c r="K182" s="202"/>
      <c r="L182" s="202"/>
      <c r="M182" s="203"/>
      <c r="N182" s="204"/>
      <c r="O182" s="204"/>
      <c r="P182" s="204"/>
      <c r="Q182" s="205"/>
      <c r="R182" s="153" t="s">
        <v>293</v>
      </c>
      <c r="S182" s="54" t="s">
        <v>115</v>
      </c>
      <c r="T182" s="125">
        <v>1</v>
      </c>
      <c r="U182" s="125">
        <v>1</v>
      </c>
      <c r="V182" s="126">
        <v>1</v>
      </c>
      <c r="W182" s="125">
        <v>1</v>
      </c>
      <c r="X182" s="125">
        <v>1</v>
      </c>
      <c r="Y182" s="125">
        <v>1</v>
      </c>
      <c r="Z182" s="150"/>
      <c r="AA182" s="19"/>
    </row>
    <row r="183" spans="1:27" ht="37.5" customHeight="1">
      <c r="A183" s="202"/>
      <c r="B183" s="202"/>
      <c r="C183" s="202"/>
      <c r="D183" s="202"/>
      <c r="E183" s="202"/>
      <c r="F183" s="202"/>
      <c r="G183" s="202"/>
      <c r="H183" s="202"/>
      <c r="I183" s="202"/>
      <c r="J183" s="202"/>
      <c r="K183" s="202"/>
      <c r="L183" s="202"/>
      <c r="M183" s="203"/>
      <c r="N183" s="204"/>
      <c r="O183" s="204"/>
      <c r="P183" s="204"/>
      <c r="Q183" s="205"/>
      <c r="R183" s="130" t="s">
        <v>294</v>
      </c>
      <c r="S183" s="131" t="s">
        <v>141</v>
      </c>
      <c r="T183" s="122">
        <v>100</v>
      </c>
      <c r="U183" s="122">
        <v>100</v>
      </c>
      <c r="V183" s="123">
        <v>100</v>
      </c>
      <c r="W183" s="124">
        <v>100</v>
      </c>
      <c r="X183" s="124">
        <v>100</v>
      </c>
      <c r="Y183" s="124">
        <v>100</v>
      </c>
      <c r="Z183" s="152">
        <v>100</v>
      </c>
      <c r="AA183" s="19"/>
    </row>
    <row r="184" spans="1:27" ht="60" customHeight="1">
      <c r="A184" s="217"/>
      <c r="B184" s="217"/>
      <c r="C184" s="217"/>
      <c r="D184" s="217"/>
      <c r="E184" s="217"/>
      <c r="F184" s="217"/>
      <c r="G184" s="217"/>
      <c r="H184" s="217"/>
      <c r="I184" s="217"/>
      <c r="J184" s="217"/>
      <c r="K184" s="217"/>
      <c r="L184" s="217"/>
      <c r="M184" s="218"/>
      <c r="N184" s="204"/>
      <c r="O184" s="204"/>
      <c r="P184" s="204"/>
      <c r="Q184" s="219"/>
      <c r="R184" s="153" t="s">
        <v>295</v>
      </c>
      <c r="S184" s="54" t="s">
        <v>115</v>
      </c>
      <c r="T184" s="125">
        <v>1</v>
      </c>
      <c r="U184" s="125">
        <v>1</v>
      </c>
      <c r="V184" s="126">
        <v>1</v>
      </c>
      <c r="W184" s="127">
        <v>1</v>
      </c>
      <c r="X184" s="127">
        <v>1</v>
      </c>
      <c r="Y184" s="127">
        <v>1</v>
      </c>
      <c r="Z184" s="150"/>
      <c r="AA184" s="19"/>
    </row>
    <row r="185" spans="1:27" ht="26.25" customHeight="1">
      <c r="A185" s="253"/>
      <c r="B185" s="253"/>
      <c r="C185" s="253"/>
      <c r="D185" s="253"/>
      <c r="E185" s="253"/>
      <c r="F185" s="253"/>
      <c r="G185" s="253"/>
      <c r="H185" s="253"/>
      <c r="I185" s="253"/>
      <c r="J185" s="253"/>
      <c r="K185" s="253"/>
      <c r="L185" s="253"/>
      <c r="M185" s="254"/>
      <c r="N185" s="253"/>
      <c r="O185" s="253"/>
      <c r="P185" s="253"/>
      <c r="Q185" s="255"/>
      <c r="R185" s="130" t="s">
        <v>296</v>
      </c>
      <c r="S185" s="131" t="s">
        <v>141</v>
      </c>
      <c r="T185" s="122">
        <v>100</v>
      </c>
      <c r="U185" s="122">
        <v>100</v>
      </c>
      <c r="V185" s="123">
        <v>100</v>
      </c>
      <c r="W185" s="124">
        <v>100</v>
      </c>
      <c r="X185" s="124">
        <v>100</v>
      </c>
      <c r="Y185" s="124">
        <v>100</v>
      </c>
      <c r="Z185" s="152">
        <v>100</v>
      </c>
      <c r="AA185" s="19"/>
    </row>
    <row r="186" spans="1:28" s="22" customFormat="1" ht="38.25" customHeight="1">
      <c r="A186" s="208"/>
      <c r="B186" s="208"/>
      <c r="C186" s="208"/>
      <c r="D186" s="208"/>
      <c r="E186" s="208"/>
      <c r="F186" s="208"/>
      <c r="G186" s="208"/>
      <c r="H186" s="208"/>
      <c r="I186" s="208"/>
      <c r="J186" s="208"/>
      <c r="K186" s="208"/>
      <c r="L186" s="208"/>
      <c r="M186" s="290"/>
      <c r="N186" s="208"/>
      <c r="O186" s="208"/>
      <c r="P186" s="208"/>
      <c r="Q186" s="291"/>
      <c r="R186" s="142" t="s">
        <v>87</v>
      </c>
      <c r="S186" s="143" t="s">
        <v>146</v>
      </c>
      <c r="T186" s="144">
        <f aca="true" t="shared" si="10" ref="T186:Y186">T187+T195+T201+T207+T213+T219+T225</f>
        <v>11662.4</v>
      </c>
      <c r="U186" s="144">
        <f t="shared" si="10"/>
        <v>4017.6000000000004</v>
      </c>
      <c r="V186" s="144">
        <f t="shared" si="10"/>
        <v>11540.199999999999</v>
      </c>
      <c r="W186" s="144">
        <f t="shared" si="10"/>
        <v>9403.500000000002</v>
      </c>
      <c r="X186" s="144">
        <f>X187+X195+X201+X207+X213+X219+X225</f>
        <v>15631.5</v>
      </c>
      <c r="Y186" s="144">
        <f t="shared" si="10"/>
        <v>4926.4</v>
      </c>
      <c r="Z186" s="210"/>
      <c r="AA186" s="20"/>
      <c r="AB186" s="21"/>
    </row>
    <row r="187" spans="1:27" ht="69.75" customHeight="1">
      <c r="A187" s="235"/>
      <c r="B187" s="235"/>
      <c r="C187" s="235"/>
      <c r="D187" s="235"/>
      <c r="E187" s="235"/>
      <c r="F187" s="235"/>
      <c r="G187" s="235"/>
      <c r="H187" s="235"/>
      <c r="I187" s="235"/>
      <c r="J187" s="235"/>
      <c r="K187" s="235"/>
      <c r="L187" s="235"/>
      <c r="M187" s="237"/>
      <c r="N187" s="204"/>
      <c r="O187" s="204"/>
      <c r="P187" s="204"/>
      <c r="Q187" s="238"/>
      <c r="R187" s="146" t="s">
        <v>97</v>
      </c>
      <c r="S187" s="147" t="s">
        <v>146</v>
      </c>
      <c r="T187" s="148">
        <f aca="true" t="shared" si="11" ref="T187:Y187">T189</f>
        <v>1877.1</v>
      </c>
      <c r="U187" s="148">
        <f t="shared" si="11"/>
        <v>1678.4</v>
      </c>
      <c r="V187" s="212">
        <f>V189</f>
        <v>1604.1</v>
      </c>
      <c r="W187" s="148">
        <f t="shared" si="11"/>
        <v>1892.1</v>
      </c>
      <c r="X187" s="148">
        <f t="shared" si="11"/>
        <v>1699.2</v>
      </c>
      <c r="Y187" s="148">
        <f t="shared" si="11"/>
        <v>1700</v>
      </c>
      <c r="Z187" s="289"/>
      <c r="AA187" s="18"/>
    </row>
    <row r="188" spans="1:27" ht="42.75" customHeight="1">
      <c r="A188" s="253"/>
      <c r="B188" s="253"/>
      <c r="C188" s="253"/>
      <c r="D188" s="253"/>
      <c r="E188" s="253"/>
      <c r="F188" s="253"/>
      <c r="G188" s="253"/>
      <c r="H188" s="253"/>
      <c r="I188" s="253"/>
      <c r="J188" s="253"/>
      <c r="K188" s="253"/>
      <c r="L188" s="253"/>
      <c r="M188" s="254"/>
      <c r="N188" s="253"/>
      <c r="O188" s="253"/>
      <c r="P188" s="253"/>
      <c r="Q188" s="255"/>
      <c r="R188" s="130" t="s">
        <v>297</v>
      </c>
      <c r="S188" s="131" t="s">
        <v>141</v>
      </c>
      <c r="T188" s="122">
        <v>100</v>
      </c>
      <c r="U188" s="122">
        <v>100</v>
      </c>
      <c r="V188" s="123">
        <v>100</v>
      </c>
      <c r="W188" s="122">
        <v>100</v>
      </c>
      <c r="X188" s="122">
        <v>100</v>
      </c>
      <c r="Y188" s="122">
        <v>100</v>
      </c>
      <c r="Z188" s="152">
        <v>100</v>
      </c>
      <c r="AA188" s="19"/>
    </row>
    <row r="189" spans="1:27" ht="34.5" customHeight="1">
      <c r="A189" s="228">
        <v>6</v>
      </c>
      <c r="B189" s="228">
        <v>0</v>
      </c>
      <c r="C189" s="228">
        <v>1</v>
      </c>
      <c r="D189" s="228">
        <v>0</v>
      </c>
      <c r="E189" s="228">
        <v>3</v>
      </c>
      <c r="F189" s="228">
        <v>0</v>
      </c>
      <c r="G189" s="228">
        <v>4</v>
      </c>
      <c r="H189" s="228">
        <v>1</v>
      </c>
      <c r="I189" s="228">
        <v>5</v>
      </c>
      <c r="J189" s="228">
        <v>5</v>
      </c>
      <c r="K189" s="228">
        <v>0</v>
      </c>
      <c r="L189" s="228">
        <v>1</v>
      </c>
      <c r="M189" s="230">
        <v>5</v>
      </c>
      <c r="N189" s="204">
        <v>9</v>
      </c>
      <c r="O189" s="204">
        <v>3</v>
      </c>
      <c r="P189" s="204">
        <v>0</v>
      </c>
      <c r="Q189" s="231" t="s">
        <v>88</v>
      </c>
      <c r="R189" s="151" t="s">
        <v>298</v>
      </c>
      <c r="S189" s="131" t="s">
        <v>95</v>
      </c>
      <c r="T189" s="122">
        <v>1877.1</v>
      </c>
      <c r="U189" s="122">
        <v>1678.4</v>
      </c>
      <c r="V189" s="123">
        <v>1604.1</v>
      </c>
      <c r="W189" s="124">
        <v>1892.1</v>
      </c>
      <c r="X189" s="124">
        <v>1699.2</v>
      </c>
      <c r="Y189" s="124">
        <v>1700</v>
      </c>
      <c r="Z189" s="152"/>
      <c r="AA189" s="19"/>
    </row>
    <row r="190" spans="1:27" ht="33" customHeight="1">
      <c r="A190" s="202"/>
      <c r="B190" s="202"/>
      <c r="C190" s="202"/>
      <c r="D190" s="202"/>
      <c r="E190" s="202"/>
      <c r="F190" s="202"/>
      <c r="G190" s="202"/>
      <c r="H190" s="202"/>
      <c r="I190" s="202"/>
      <c r="J190" s="202"/>
      <c r="K190" s="202"/>
      <c r="L190" s="202"/>
      <c r="M190" s="203"/>
      <c r="N190" s="204"/>
      <c r="O190" s="204"/>
      <c r="P190" s="204"/>
      <c r="Q190" s="205"/>
      <c r="R190" s="130" t="s">
        <v>299</v>
      </c>
      <c r="S190" s="131" t="s">
        <v>141</v>
      </c>
      <c r="T190" s="122">
        <v>100</v>
      </c>
      <c r="U190" s="122">
        <v>100</v>
      </c>
      <c r="V190" s="123">
        <v>100</v>
      </c>
      <c r="W190" s="124">
        <v>100</v>
      </c>
      <c r="X190" s="124">
        <v>100</v>
      </c>
      <c r="Y190" s="124">
        <v>100</v>
      </c>
      <c r="Z190" s="152">
        <v>100</v>
      </c>
      <c r="AA190" s="19"/>
    </row>
    <row r="191" spans="1:27" ht="63.75" customHeight="1">
      <c r="A191" s="202"/>
      <c r="B191" s="202"/>
      <c r="C191" s="202"/>
      <c r="D191" s="202"/>
      <c r="E191" s="202"/>
      <c r="F191" s="202"/>
      <c r="G191" s="202"/>
      <c r="H191" s="202"/>
      <c r="I191" s="202"/>
      <c r="J191" s="202"/>
      <c r="K191" s="202"/>
      <c r="L191" s="202"/>
      <c r="M191" s="203"/>
      <c r="N191" s="204"/>
      <c r="O191" s="204"/>
      <c r="P191" s="204"/>
      <c r="Q191" s="205"/>
      <c r="R191" s="129" t="s">
        <v>300</v>
      </c>
      <c r="S191" s="54" t="s">
        <v>115</v>
      </c>
      <c r="T191" s="125">
        <v>1</v>
      </c>
      <c r="U191" s="125">
        <v>1</v>
      </c>
      <c r="V191" s="126">
        <v>1</v>
      </c>
      <c r="W191" s="125">
        <v>1</v>
      </c>
      <c r="X191" s="125">
        <v>1</v>
      </c>
      <c r="Y191" s="125">
        <v>1</v>
      </c>
      <c r="Z191" s="150"/>
      <c r="AA191" s="19"/>
    </row>
    <row r="192" spans="1:27" ht="34.5" customHeight="1">
      <c r="A192" s="202"/>
      <c r="B192" s="202"/>
      <c r="C192" s="202"/>
      <c r="D192" s="202"/>
      <c r="E192" s="202"/>
      <c r="F192" s="202"/>
      <c r="G192" s="202"/>
      <c r="H192" s="202"/>
      <c r="I192" s="202"/>
      <c r="J192" s="202"/>
      <c r="K192" s="202"/>
      <c r="L192" s="202"/>
      <c r="M192" s="203"/>
      <c r="N192" s="204"/>
      <c r="O192" s="204"/>
      <c r="P192" s="204"/>
      <c r="Q192" s="205"/>
      <c r="R192" s="130" t="s">
        <v>301</v>
      </c>
      <c r="S192" s="131" t="s">
        <v>141</v>
      </c>
      <c r="T192" s="122">
        <v>100</v>
      </c>
      <c r="U192" s="122">
        <v>100</v>
      </c>
      <c r="V192" s="123">
        <v>100</v>
      </c>
      <c r="W192" s="122">
        <v>100</v>
      </c>
      <c r="X192" s="122">
        <v>100</v>
      </c>
      <c r="Y192" s="122">
        <v>100</v>
      </c>
      <c r="Z192" s="152">
        <v>100</v>
      </c>
      <c r="AA192" s="19"/>
    </row>
    <row r="193" spans="1:27" ht="48.75" customHeight="1">
      <c r="A193" s="202"/>
      <c r="B193" s="202"/>
      <c r="C193" s="202"/>
      <c r="D193" s="202"/>
      <c r="E193" s="202"/>
      <c r="F193" s="202"/>
      <c r="G193" s="202"/>
      <c r="H193" s="202"/>
      <c r="I193" s="202"/>
      <c r="J193" s="202"/>
      <c r="K193" s="202"/>
      <c r="L193" s="202"/>
      <c r="M193" s="203"/>
      <c r="N193" s="204"/>
      <c r="O193" s="204"/>
      <c r="P193" s="204"/>
      <c r="Q193" s="205"/>
      <c r="R193" s="129" t="s">
        <v>302</v>
      </c>
      <c r="S193" s="54" t="s">
        <v>115</v>
      </c>
      <c r="T193" s="125">
        <v>1</v>
      </c>
      <c r="U193" s="125">
        <v>1</v>
      </c>
      <c r="V193" s="126">
        <v>1</v>
      </c>
      <c r="W193" s="125">
        <v>1</v>
      </c>
      <c r="X193" s="125">
        <v>1</v>
      </c>
      <c r="Y193" s="125">
        <v>1</v>
      </c>
      <c r="Z193" s="150"/>
      <c r="AA193" s="19"/>
    </row>
    <row r="194" spans="1:27" ht="52.5" customHeight="1">
      <c r="A194" s="202"/>
      <c r="B194" s="202"/>
      <c r="C194" s="202"/>
      <c r="D194" s="202"/>
      <c r="E194" s="202"/>
      <c r="F194" s="202"/>
      <c r="G194" s="202"/>
      <c r="H194" s="202"/>
      <c r="I194" s="202"/>
      <c r="J194" s="202"/>
      <c r="K194" s="202"/>
      <c r="L194" s="202"/>
      <c r="M194" s="203"/>
      <c r="N194" s="204"/>
      <c r="O194" s="204"/>
      <c r="P194" s="204"/>
      <c r="Q194" s="205"/>
      <c r="R194" s="130" t="s">
        <v>303</v>
      </c>
      <c r="S194" s="131" t="s">
        <v>141</v>
      </c>
      <c r="T194" s="122">
        <v>100</v>
      </c>
      <c r="U194" s="122">
        <v>100</v>
      </c>
      <c r="V194" s="123">
        <v>100</v>
      </c>
      <c r="W194" s="122">
        <v>100</v>
      </c>
      <c r="X194" s="122">
        <v>100</v>
      </c>
      <c r="Y194" s="122">
        <v>100</v>
      </c>
      <c r="Z194" s="152">
        <v>100</v>
      </c>
      <c r="AA194" s="19"/>
    </row>
    <row r="195" spans="1:27" ht="33" customHeight="1">
      <c r="A195" s="204"/>
      <c r="B195" s="204"/>
      <c r="C195" s="204"/>
      <c r="D195" s="204"/>
      <c r="E195" s="204"/>
      <c r="F195" s="204"/>
      <c r="G195" s="204"/>
      <c r="H195" s="204"/>
      <c r="I195" s="204"/>
      <c r="J195" s="204"/>
      <c r="K195" s="204"/>
      <c r="L195" s="204"/>
      <c r="M195" s="226"/>
      <c r="N195" s="204"/>
      <c r="O195" s="204"/>
      <c r="P195" s="204"/>
      <c r="Q195" s="227"/>
      <c r="R195" s="146" t="s">
        <v>98</v>
      </c>
      <c r="S195" s="147" t="s">
        <v>146</v>
      </c>
      <c r="T195" s="148">
        <f aca="true" t="shared" si="12" ref="T195:Y195">T197</f>
        <v>253.3</v>
      </c>
      <c r="U195" s="148">
        <f t="shared" si="12"/>
        <v>264</v>
      </c>
      <c r="V195" s="212">
        <f t="shared" si="12"/>
        <v>264</v>
      </c>
      <c r="W195" s="148">
        <f t="shared" si="12"/>
        <v>264</v>
      </c>
      <c r="X195" s="148">
        <f t="shared" si="12"/>
        <v>264</v>
      </c>
      <c r="Y195" s="148">
        <f t="shared" si="12"/>
        <v>264</v>
      </c>
      <c r="Z195" s="289"/>
      <c r="AA195" s="18"/>
    </row>
    <row r="196" spans="1:27" ht="30.75" customHeight="1">
      <c r="A196" s="253"/>
      <c r="B196" s="253"/>
      <c r="C196" s="253"/>
      <c r="D196" s="253"/>
      <c r="E196" s="253"/>
      <c r="F196" s="253"/>
      <c r="G196" s="253"/>
      <c r="H196" s="253"/>
      <c r="I196" s="253"/>
      <c r="J196" s="253"/>
      <c r="K196" s="253"/>
      <c r="L196" s="253"/>
      <c r="M196" s="254"/>
      <c r="N196" s="253"/>
      <c r="O196" s="253"/>
      <c r="P196" s="253"/>
      <c r="Q196" s="255"/>
      <c r="R196" s="130" t="s">
        <v>304</v>
      </c>
      <c r="S196" s="131" t="s">
        <v>141</v>
      </c>
      <c r="T196" s="249">
        <v>90</v>
      </c>
      <c r="U196" s="249">
        <v>90</v>
      </c>
      <c r="V196" s="123">
        <v>90</v>
      </c>
      <c r="W196" s="214">
        <v>90</v>
      </c>
      <c r="X196" s="124">
        <v>95</v>
      </c>
      <c r="Y196" s="124">
        <v>95</v>
      </c>
      <c r="Z196" s="152">
        <v>95</v>
      </c>
      <c r="AA196" s="19"/>
    </row>
    <row r="197" spans="1:27" ht="64.5" customHeight="1">
      <c r="A197" s="228">
        <v>6</v>
      </c>
      <c r="B197" s="228">
        <v>0</v>
      </c>
      <c r="C197" s="228">
        <v>1</v>
      </c>
      <c r="D197" s="228">
        <v>0</v>
      </c>
      <c r="E197" s="228">
        <v>1</v>
      </c>
      <c r="F197" s="228">
        <v>1</v>
      </c>
      <c r="G197" s="228">
        <v>3</v>
      </c>
      <c r="H197" s="228">
        <v>1</v>
      </c>
      <c r="I197" s="228">
        <v>5</v>
      </c>
      <c r="J197" s="228">
        <v>5</v>
      </c>
      <c r="K197" s="228">
        <v>0</v>
      </c>
      <c r="L197" s="228">
        <v>2</v>
      </c>
      <c r="M197" s="230">
        <v>1</v>
      </c>
      <c r="N197" s="204">
        <v>0</v>
      </c>
      <c r="O197" s="204">
        <v>5</v>
      </c>
      <c r="P197" s="204">
        <v>4</v>
      </c>
      <c r="Q197" s="231" t="s">
        <v>88</v>
      </c>
      <c r="R197" s="151" t="s">
        <v>305</v>
      </c>
      <c r="S197" s="131" t="s">
        <v>146</v>
      </c>
      <c r="T197" s="249">
        <v>253.3</v>
      </c>
      <c r="U197" s="122">
        <v>264</v>
      </c>
      <c r="V197" s="123">
        <v>264</v>
      </c>
      <c r="W197" s="124">
        <v>264</v>
      </c>
      <c r="X197" s="124">
        <v>264</v>
      </c>
      <c r="Y197" s="124">
        <v>264</v>
      </c>
      <c r="Z197" s="152"/>
      <c r="AA197" s="19"/>
    </row>
    <row r="198" spans="1:27" ht="45" customHeight="1">
      <c r="A198" s="202"/>
      <c r="B198" s="202"/>
      <c r="C198" s="202"/>
      <c r="D198" s="202"/>
      <c r="E198" s="202"/>
      <c r="F198" s="202"/>
      <c r="G198" s="202"/>
      <c r="H198" s="202"/>
      <c r="I198" s="202"/>
      <c r="J198" s="202"/>
      <c r="K198" s="202"/>
      <c r="L198" s="202"/>
      <c r="M198" s="203"/>
      <c r="N198" s="204"/>
      <c r="O198" s="204"/>
      <c r="P198" s="204"/>
      <c r="Q198" s="205"/>
      <c r="R198" s="130" t="s">
        <v>306</v>
      </c>
      <c r="S198" s="131" t="s">
        <v>141</v>
      </c>
      <c r="T198" s="122">
        <v>100</v>
      </c>
      <c r="U198" s="122">
        <v>100</v>
      </c>
      <c r="V198" s="123">
        <v>100</v>
      </c>
      <c r="W198" s="122">
        <v>100</v>
      </c>
      <c r="X198" s="124">
        <v>100</v>
      </c>
      <c r="Y198" s="124">
        <v>100</v>
      </c>
      <c r="Z198" s="152">
        <v>100</v>
      </c>
      <c r="AA198" s="19"/>
    </row>
    <row r="199" spans="1:27" ht="22.5" customHeight="1">
      <c r="A199" s="202"/>
      <c r="B199" s="202"/>
      <c r="C199" s="202"/>
      <c r="D199" s="202"/>
      <c r="E199" s="202"/>
      <c r="F199" s="202"/>
      <c r="G199" s="202"/>
      <c r="H199" s="202"/>
      <c r="I199" s="202"/>
      <c r="J199" s="202"/>
      <c r="K199" s="202"/>
      <c r="L199" s="202"/>
      <c r="M199" s="203"/>
      <c r="N199" s="204"/>
      <c r="O199" s="204"/>
      <c r="P199" s="204"/>
      <c r="Q199" s="205"/>
      <c r="R199" s="153" t="s">
        <v>307</v>
      </c>
      <c r="S199" s="54" t="s">
        <v>115</v>
      </c>
      <c r="T199" s="125">
        <v>1</v>
      </c>
      <c r="U199" s="125">
        <v>1</v>
      </c>
      <c r="V199" s="126">
        <v>1</v>
      </c>
      <c r="W199" s="125">
        <v>1</v>
      </c>
      <c r="X199" s="125">
        <v>1</v>
      </c>
      <c r="Y199" s="125">
        <v>1</v>
      </c>
      <c r="Z199" s="150"/>
      <c r="AA199" s="19"/>
    </row>
    <row r="200" spans="1:27" ht="19.5" customHeight="1">
      <c r="A200" s="202"/>
      <c r="B200" s="202"/>
      <c r="C200" s="202"/>
      <c r="D200" s="202"/>
      <c r="E200" s="202"/>
      <c r="F200" s="202"/>
      <c r="G200" s="202"/>
      <c r="H200" s="202"/>
      <c r="I200" s="202"/>
      <c r="J200" s="202"/>
      <c r="K200" s="202"/>
      <c r="L200" s="202"/>
      <c r="M200" s="203"/>
      <c r="N200" s="204"/>
      <c r="O200" s="204"/>
      <c r="P200" s="204"/>
      <c r="Q200" s="205"/>
      <c r="R200" s="130" t="s">
        <v>308</v>
      </c>
      <c r="S200" s="131" t="s">
        <v>141</v>
      </c>
      <c r="T200" s="122">
        <v>100</v>
      </c>
      <c r="U200" s="122">
        <v>100</v>
      </c>
      <c r="V200" s="123">
        <v>100</v>
      </c>
      <c r="W200" s="122">
        <v>100</v>
      </c>
      <c r="X200" s="122">
        <v>100</v>
      </c>
      <c r="Y200" s="122">
        <v>100</v>
      </c>
      <c r="Z200" s="152">
        <v>100</v>
      </c>
      <c r="AA200" s="19"/>
    </row>
    <row r="201" spans="1:27" ht="33" customHeight="1">
      <c r="A201" s="217"/>
      <c r="B201" s="217"/>
      <c r="C201" s="217"/>
      <c r="D201" s="217"/>
      <c r="E201" s="217"/>
      <c r="F201" s="217"/>
      <c r="G201" s="217"/>
      <c r="H201" s="217"/>
      <c r="I201" s="217"/>
      <c r="J201" s="217"/>
      <c r="K201" s="217"/>
      <c r="L201" s="217"/>
      <c r="M201" s="218"/>
      <c r="N201" s="204"/>
      <c r="O201" s="204"/>
      <c r="P201" s="204"/>
      <c r="Q201" s="219"/>
      <c r="R201" s="146" t="s">
        <v>99</v>
      </c>
      <c r="S201" s="147" t="s">
        <v>146</v>
      </c>
      <c r="T201" s="148">
        <f aca="true" t="shared" si="13" ref="T201:Y201">T203</f>
        <v>634.1</v>
      </c>
      <c r="U201" s="148">
        <f t="shared" si="13"/>
        <v>661.2</v>
      </c>
      <c r="V201" s="212">
        <f t="shared" si="13"/>
        <v>661.2</v>
      </c>
      <c r="W201" s="148">
        <f t="shared" si="13"/>
        <v>661.2</v>
      </c>
      <c r="X201" s="148">
        <f t="shared" si="13"/>
        <v>661.2</v>
      </c>
      <c r="Y201" s="148">
        <f t="shared" si="13"/>
        <v>661.2</v>
      </c>
      <c r="Z201" s="289"/>
      <c r="AA201" s="18"/>
    </row>
    <row r="202" spans="1:27" ht="45.75" customHeight="1">
      <c r="A202" s="104"/>
      <c r="B202" s="104"/>
      <c r="C202" s="104"/>
      <c r="D202" s="104"/>
      <c r="E202" s="104"/>
      <c r="F202" s="104"/>
      <c r="G202" s="104"/>
      <c r="H202" s="104"/>
      <c r="I202" s="104"/>
      <c r="J202" s="104"/>
      <c r="K202" s="104"/>
      <c r="L202" s="104"/>
      <c r="M202" s="250"/>
      <c r="N202" s="104"/>
      <c r="O202" s="104"/>
      <c r="P202" s="104"/>
      <c r="Q202" s="251"/>
      <c r="R202" s="130" t="s">
        <v>309</v>
      </c>
      <c r="S202" s="104" t="s">
        <v>141</v>
      </c>
      <c r="T202" s="292">
        <v>90</v>
      </c>
      <c r="U202" s="292">
        <v>95</v>
      </c>
      <c r="V202" s="293">
        <v>100</v>
      </c>
      <c r="W202" s="292">
        <v>100</v>
      </c>
      <c r="X202" s="292">
        <v>100</v>
      </c>
      <c r="Y202" s="292">
        <v>100</v>
      </c>
      <c r="Z202" s="294">
        <v>100</v>
      </c>
      <c r="AA202" s="19"/>
    </row>
    <row r="203" spans="1:27" ht="47.25" customHeight="1">
      <c r="A203" s="228">
        <v>6</v>
      </c>
      <c r="B203" s="228">
        <v>0</v>
      </c>
      <c r="C203" s="228">
        <v>1</v>
      </c>
      <c r="D203" s="228">
        <v>0</v>
      </c>
      <c r="E203" s="228">
        <v>1</v>
      </c>
      <c r="F203" s="228">
        <v>0</v>
      </c>
      <c r="G203" s="228">
        <v>4</v>
      </c>
      <c r="H203" s="228">
        <v>1</v>
      </c>
      <c r="I203" s="228">
        <v>5</v>
      </c>
      <c r="J203" s="228">
        <v>5</v>
      </c>
      <c r="K203" s="228">
        <v>0</v>
      </c>
      <c r="L203" s="228">
        <v>3</v>
      </c>
      <c r="M203" s="230">
        <v>1</v>
      </c>
      <c r="N203" s="204">
        <v>0</v>
      </c>
      <c r="O203" s="204">
        <v>5</v>
      </c>
      <c r="P203" s="204">
        <v>1</v>
      </c>
      <c r="Q203" s="231" t="s">
        <v>88</v>
      </c>
      <c r="R203" s="129" t="s">
        <v>310</v>
      </c>
      <c r="S203" s="284" t="s">
        <v>146</v>
      </c>
      <c r="T203" s="265">
        <v>634.1</v>
      </c>
      <c r="U203" s="265">
        <v>661.2</v>
      </c>
      <c r="V203" s="266">
        <v>661.2</v>
      </c>
      <c r="W203" s="267">
        <v>661.2</v>
      </c>
      <c r="X203" s="267">
        <v>661.2</v>
      </c>
      <c r="Y203" s="267">
        <v>661.2</v>
      </c>
      <c r="Z203" s="152"/>
      <c r="AA203" s="19"/>
    </row>
    <row r="204" spans="1:27" ht="31.5" customHeight="1">
      <c r="A204" s="202"/>
      <c r="B204" s="202"/>
      <c r="C204" s="202"/>
      <c r="D204" s="202"/>
      <c r="E204" s="202"/>
      <c r="F204" s="202"/>
      <c r="G204" s="202"/>
      <c r="H204" s="202"/>
      <c r="I204" s="202"/>
      <c r="J204" s="202"/>
      <c r="K204" s="202"/>
      <c r="L204" s="202"/>
      <c r="M204" s="203"/>
      <c r="N204" s="204"/>
      <c r="O204" s="204"/>
      <c r="P204" s="204"/>
      <c r="Q204" s="205"/>
      <c r="R204" s="96" t="s">
        <v>311</v>
      </c>
      <c r="S204" s="131" t="s">
        <v>141</v>
      </c>
      <c r="T204" s="122">
        <v>100</v>
      </c>
      <c r="U204" s="122">
        <v>100</v>
      </c>
      <c r="V204" s="123">
        <v>100</v>
      </c>
      <c r="W204" s="124">
        <v>100</v>
      </c>
      <c r="X204" s="267">
        <v>100</v>
      </c>
      <c r="Y204" s="267">
        <v>100</v>
      </c>
      <c r="Z204" s="152">
        <v>100</v>
      </c>
      <c r="AA204" s="19"/>
    </row>
    <row r="205" spans="1:27" ht="31.5" customHeight="1">
      <c r="A205" s="202"/>
      <c r="B205" s="202"/>
      <c r="C205" s="202"/>
      <c r="D205" s="202"/>
      <c r="E205" s="202"/>
      <c r="F205" s="202"/>
      <c r="G205" s="202"/>
      <c r="H205" s="202"/>
      <c r="I205" s="202"/>
      <c r="J205" s="202"/>
      <c r="K205" s="202"/>
      <c r="L205" s="202"/>
      <c r="M205" s="203"/>
      <c r="N205" s="204"/>
      <c r="O205" s="204"/>
      <c r="P205" s="204"/>
      <c r="Q205" s="205"/>
      <c r="R205" s="153" t="s">
        <v>312</v>
      </c>
      <c r="S205" s="54" t="s">
        <v>115</v>
      </c>
      <c r="T205" s="125">
        <v>1</v>
      </c>
      <c r="U205" s="125">
        <v>1</v>
      </c>
      <c r="V205" s="126">
        <v>1</v>
      </c>
      <c r="W205" s="125">
        <v>1</v>
      </c>
      <c r="X205" s="125">
        <v>1</v>
      </c>
      <c r="Y205" s="125">
        <v>1</v>
      </c>
      <c r="Z205" s="150"/>
      <c r="AA205" s="19"/>
    </row>
    <row r="206" spans="1:27" ht="31.5" customHeight="1">
      <c r="A206" s="202"/>
      <c r="B206" s="202"/>
      <c r="C206" s="202"/>
      <c r="D206" s="202"/>
      <c r="E206" s="202"/>
      <c r="F206" s="202"/>
      <c r="G206" s="202"/>
      <c r="H206" s="202"/>
      <c r="I206" s="202"/>
      <c r="J206" s="202"/>
      <c r="K206" s="202"/>
      <c r="L206" s="202"/>
      <c r="M206" s="203"/>
      <c r="N206" s="204"/>
      <c r="O206" s="204"/>
      <c r="P206" s="204"/>
      <c r="Q206" s="205"/>
      <c r="R206" s="130" t="s">
        <v>100</v>
      </c>
      <c r="S206" s="131" t="s">
        <v>141</v>
      </c>
      <c r="T206" s="122">
        <v>100</v>
      </c>
      <c r="U206" s="122">
        <v>100</v>
      </c>
      <c r="V206" s="123">
        <v>100</v>
      </c>
      <c r="W206" s="122">
        <v>100</v>
      </c>
      <c r="X206" s="122">
        <v>100</v>
      </c>
      <c r="Y206" s="122">
        <v>100</v>
      </c>
      <c r="Z206" s="152">
        <v>100</v>
      </c>
      <c r="AA206" s="19"/>
    </row>
    <row r="207" spans="1:27" ht="39" customHeight="1">
      <c r="A207" s="202"/>
      <c r="B207" s="202"/>
      <c r="C207" s="202"/>
      <c r="D207" s="202"/>
      <c r="E207" s="202"/>
      <c r="F207" s="202"/>
      <c r="G207" s="202"/>
      <c r="H207" s="202"/>
      <c r="I207" s="202"/>
      <c r="J207" s="202"/>
      <c r="K207" s="202"/>
      <c r="L207" s="202"/>
      <c r="M207" s="203"/>
      <c r="N207" s="204"/>
      <c r="O207" s="204"/>
      <c r="P207" s="204"/>
      <c r="Q207" s="205"/>
      <c r="R207" s="146" t="s">
        <v>101</v>
      </c>
      <c r="S207" s="147" t="s">
        <v>146</v>
      </c>
      <c r="T207" s="148">
        <f aca="true" t="shared" si="14" ref="T207:Y207">T211</f>
        <v>0</v>
      </c>
      <c r="U207" s="148">
        <f t="shared" si="14"/>
        <v>0</v>
      </c>
      <c r="V207" s="212">
        <f t="shared" si="14"/>
        <v>42.8</v>
      </c>
      <c r="W207" s="148">
        <f t="shared" si="14"/>
        <v>0</v>
      </c>
      <c r="X207" s="148">
        <f t="shared" si="14"/>
        <v>0</v>
      </c>
      <c r="Y207" s="148">
        <f t="shared" si="14"/>
        <v>0</v>
      </c>
      <c r="Z207" s="289"/>
      <c r="AA207" s="18"/>
    </row>
    <row r="208" spans="1:27" ht="32.25" customHeight="1">
      <c r="A208" s="202"/>
      <c r="B208" s="202"/>
      <c r="C208" s="202"/>
      <c r="D208" s="202"/>
      <c r="E208" s="202"/>
      <c r="F208" s="202"/>
      <c r="G208" s="202"/>
      <c r="H208" s="202"/>
      <c r="I208" s="202"/>
      <c r="J208" s="202"/>
      <c r="K208" s="202"/>
      <c r="L208" s="202"/>
      <c r="M208" s="203"/>
      <c r="N208" s="204"/>
      <c r="O208" s="204"/>
      <c r="P208" s="204"/>
      <c r="Q208" s="205"/>
      <c r="R208" s="130" t="s">
        <v>313</v>
      </c>
      <c r="S208" s="131" t="s">
        <v>141</v>
      </c>
      <c r="T208" s="122">
        <v>0</v>
      </c>
      <c r="U208" s="122">
        <v>0</v>
      </c>
      <c r="V208" s="123">
        <v>100</v>
      </c>
      <c r="W208" s="122">
        <v>0</v>
      </c>
      <c r="X208" s="122">
        <v>0</v>
      </c>
      <c r="Y208" s="122">
        <v>0</v>
      </c>
      <c r="Z208" s="152">
        <v>100</v>
      </c>
      <c r="AA208" s="19"/>
    </row>
    <row r="209" spans="1:27" ht="47.25" customHeight="1">
      <c r="A209" s="217"/>
      <c r="B209" s="217"/>
      <c r="C209" s="217"/>
      <c r="D209" s="217"/>
      <c r="E209" s="217"/>
      <c r="F209" s="217"/>
      <c r="G209" s="217"/>
      <c r="H209" s="217"/>
      <c r="I209" s="217"/>
      <c r="J209" s="217"/>
      <c r="K209" s="217"/>
      <c r="L209" s="217"/>
      <c r="M209" s="218"/>
      <c r="N209" s="204"/>
      <c r="O209" s="204"/>
      <c r="P209" s="204"/>
      <c r="Q209" s="219"/>
      <c r="R209" s="153" t="s">
        <v>314</v>
      </c>
      <c r="S209" s="54" t="s">
        <v>115</v>
      </c>
      <c r="T209" s="125">
        <v>1</v>
      </c>
      <c r="U209" s="125">
        <v>1</v>
      </c>
      <c r="V209" s="126">
        <v>1</v>
      </c>
      <c r="W209" s="125">
        <v>1</v>
      </c>
      <c r="X209" s="125">
        <v>1</v>
      </c>
      <c r="Y209" s="125">
        <v>1</v>
      </c>
      <c r="Z209" s="150"/>
      <c r="AA209" s="19"/>
    </row>
    <row r="210" spans="1:27" ht="30.75" customHeight="1">
      <c r="A210" s="253"/>
      <c r="B210" s="253"/>
      <c r="C210" s="253"/>
      <c r="D210" s="253"/>
      <c r="E210" s="253"/>
      <c r="F210" s="253"/>
      <c r="G210" s="253"/>
      <c r="H210" s="253"/>
      <c r="I210" s="253"/>
      <c r="J210" s="253"/>
      <c r="K210" s="253"/>
      <c r="L210" s="253"/>
      <c r="M210" s="254"/>
      <c r="N210" s="253"/>
      <c r="O210" s="253"/>
      <c r="P210" s="253"/>
      <c r="Q210" s="255"/>
      <c r="R210" s="130" t="s">
        <v>315</v>
      </c>
      <c r="S210" s="131" t="s">
        <v>141</v>
      </c>
      <c r="T210" s="122">
        <v>100</v>
      </c>
      <c r="U210" s="122">
        <v>100</v>
      </c>
      <c r="V210" s="123">
        <v>100</v>
      </c>
      <c r="W210" s="122">
        <v>100</v>
      </c>
      <c r="X210" s="122">
        <v>100</v>
      </c>
      <c r="Y210" s="122">
        <v>100</v>
      </c>
      <c r="Z210" s="152">
        <v>100</v>
      </c>
      <c r="AA210" s="19"/>
    </row>
    <row r="211" spans="1:27" ht="59.25" customHeight="1">
      <c r="A211" s="228">
        <v>6</v>
      </c>
      <c r="B211" s="228">
        <v>0</v>
      </c>
      <c r="C211" s="228">
        <v>1</v>
      </c>
      <c r="D211" s="228">
        <v>0</v>
      </c>
      <c r="E211" s="228">
        <v>1</v>
      </c>
      <c r="F211" s="228">
        <v>0</v>
      </c>
      <c r="G211" s="228">
        <v>5</v>
      </c>
      <c r="H211" s="228">
        <v>1</v>
      </c>
      <c r="I211" s="228">
        <v>5</v>
      </c>
      <c r="J211" s="228">
        <v>5</v>
      </c>
      <c r="K211" s="228">
        <v>0</v>
      </c>
      <c r="L211" s="228">
        <v>4</v>
      </c>
      <c r="M211" s="230">
        <v>5</v>
      </c>
      <c r="N211" s="204">
        <v>1</v>
      </c>
      <c r="O211" s="204">
        <v>2</v>
      </c>
      <c r="P211" s="204">
        <v>0</v>
      </c>
      <c r="Q211" s="231" t="s">
        <v>88</v>
      </c>
      <c r="R211" s="151" t="s">
        <v>316</v>
      </c>
      <c r="S211" s="131" t="s">
        <v>146</v>
      </c>
      <c r="T211" s="122">
        <v>0</v>
      </c>
      <c r="U211" s="122">
        <v>0</v>
      </c>
      <c r="V211" s="123">
        <v>42.8</v>
      </c>
      <c r="W211" s="214">
        <v>0</v>
      </c>
      <c r="X211" s="214">
        <v>0</v>
      </c>
      <c r="Y211" s="214">
        <v>0</v>
      </c>
      <c r="Z211" s="152"/>
      <c r="AA211" s="19"/>
    </row>
    <row r="212" spans="1:27" ht="33" customHeight="1">
      <c r="A212" s="202"/>
      <c r="B212" s="202"/>
      <c r="C212" s="202"/>
      <c r="D212" s="202"/>
      <c r="E212" s="202"/>
      <c r="F212" s="202"/>
      <c r="G212" s="202"/>
      <c r="H212" s="202"/>
      <c r="I212" s="202"/>
      <c r="J212" s="202"/>
      <c r="K212" s="202"/>
      <c r="L212" s="202"/>
      <c r="M212" s="203"/>
      <c r="N212" s="204"/>
      <c r="O212" s="204"/>
      <c r="P212" s="204"/>
      <c r="Q212" s="205"/>
      <c r="R212" s="130" t="s">
        <v>317</v>
      </c>
      <c r="S212" s="131" t="s">
        <v>141</v>
      </c>
      <c r="T212" s="122">
        <v>0</v>
      </c>
      <c r="U212" s="122">
        <v>0</v>
      </c>
      <c r="V212" s="123">
        <v>98</v>
      </c>
      <c r="W212" s="122">
        <v>0</v>
      </c>
      <c r="X212" s="122">
        <v>0</v>
      </c>
      <c r="Y212" s="122">
        <v>0</v>
      </c>
      <c r="Z212" s="152">
        <v>98</v>
      </c>
      <c r="AA212" s="19"/>
    </row>
    <row r="213" spans="1:27" ht="33" customHeight="1">
      <c r="A213" s="217"/>
      <c r="B213" s="217"/>
      <c r="C213" s="217"/>
      <c r="D213" s="217"/>
      <c r="E213" s="217"/>
      <c r="F213" s="217"/>
      <c r="G213" s="217"/>
      <c r="H213" s="217"/>
      <c r="I213" s="217"/>
      <c r="J213" s="217"/>
      <c r="K213" s="217"/>
      <c r="L213" s="217"/>
      <c r="M213" s="218"/>
      <c r="N213" s="204"/>
      <c r="O213" s="204"/>
      <c r="P213" s="204"/>
      <c r="Q213" s="219"/>
      <c r="R213" s="146" t="s">
        <v>102</v>
      </c>
      <c r="S213" s="147" t="s">
        <v>146</v>
      </c>
      <c r="T213" s="148">
        <f aca="true" t="shared" si="15" ref="T213:Y213">T215</f>
        <v>641.6</v>
      </c>
      <c r="U213" s="148">
        <f t="shared" si="15"/>
        <v>482.1</v>
      </c>
      <c r="V213" s="212">
        <f t="shared" si="15"/>
        <v>139.9</v>
      </c>
      <c r="W213" s="212">
        <f t="shared" si="15"/>
        <v>160</v>
      </c>
      <c r="X213" s="212">
        <f t="shared" si="15"/>
        <v>160</v>
      </c>
      <c r="Y213" s="212">
        <f t="shared" si="15"/>
        <v>160</v>
      </c>
      <c r="Z213" s="149"/>
      <c r="AA213" s="18"/>
    </row>
    <row r="214" spans="1:27" ht="33" customHeight="1">
      <c r="A214" s="104"/>
      <c r="B214" s="104"/>
      <c r="C214" s="104"/>
      <c r="D214" s="104"/>
      <c r="E214" s="104"/>
      <c r="F214" s="104"/>
      <c r="G214" s="104"/>
      <c r="H214" s="104"/>
      <c r="I214" s="104"/>
      <c r="J214" s="104"/>
      <c r="K214" s="104"/>
      <c r="L214" s="104"/>
      <c r="M214" s="250"/>
      <c r="N214" s="104"/>
      <c r="O214" s="104"/>
      <c r="P214" s="104"/>
      <c r="Q214" s="251"/>
      <c r="R214" s="130" t="s">
        <v>318</v>
      </c>
      <c r="S214" s="131" t="s">
        <v>143</v>
      </c>
      <c r="T214" s="125">
        <v>4</v>
      </c>
      <c r="U214" s="125">
        <v>4</v>
      </c>
      <c r="V214" s="126">
        <v>4</v>
      </c>
      <c r="W214" s="127">
        <v>4</v>
      </c>
      <c r="X214" s="295">
        <v>4</v>
      </c>
      <c r="Y214" s="295">
        <v>4</v>
      </c>
      <c r="Z214" s="296">
        <v>24</v>
      </c>
      <c r="AA214" s="19"/>
    </row>
    <row r="215" spans="1:27" ht="86.25" customHeight="1">
      <c r="A215" s="228">
        <v>6</v>
      </c>
      <c r="B215" s="228">
        <v>0</v>
      </c>
      <c r="C215" s="228">
        <v>1</v>
      </c>
      <c r="D215" s="228">
        <v>0</v>
      </c>
      <c r="E215" s="228">
        <v>4</v>
      </c>
      <c r="F215" s="228">
        <v>0</v>
      </c>
      <c r="G215" s="228">
        <v>5</v>
      </c>
      <c r="H215" s="228">
        <v>1</v>
      </c>
      <c r="I215" s="228">
        <v>5</v>
      </c>
      <c r="J215" s="228">
        <v>5</v>
      </c>
      <c r="K215" s="228">
        <v>0</v>
      </c>
      <c r="L215" s="228">
        <v>5</v>
      </c>
      <c r="M215" s="230">
        <v>1</v>
      </c>
      <c r="N215" s="204">
        <v>0</v>
      </c>
      <c r="O215" s="204">
        <v>5</v>
      </c>
      <c r="P215" s="204">
        <v>5</v>
      </c>
      <c r="Q215" s="231" t="s">
        <v>88</v>
      </c>
      <c r="R215" s="242" t="s">
        <v>319</v>
      </c>
      <c r="S215" s="131" t="s">
        <v>146</v>
      </c>
      <c r="T215" s="122">
        <v>641.6</v>
      </c>
      <c r="U215" s="122">
        <v>482.1</v>
      </c>
      <c r="V215" s="123">
        <v>139.9</v>
      </c>
      <c r="W215" s="124">
        <v>160</v>
      </c>
      <c r="X215" s="124">
        <v>160</v>
      </c>
      <c r="Y215" s="124">
        <v>160</v>
      </c>
      <c r="Z215" s="152"/>
      <c r="AA215" s="19"/>
    </row>
    <row r="216" spans="1:27" ht="27.75" customHeight="1">
      <c r="A216" s="202"/>
      <c r="B216" s="202"/>
      <c r="C216" s="202"/>
      <c r="D216" s="202"/>
      <c r="E216" s="202"/>
      <c r="F216" s="202"/>
      <c r="G216" s="202"/>
      <c r="H216" s="202"/>
      <c r="I216" s="202"/>
      <c r="J216" s="202"/>
      <c r="K216" s="202"/>
      <c r="L216" s="202"/>
      <c r="M216" s="203"/>
      <c r="N216" s="204"/>
      <c r="O216" s="204"/>
      <c r="P216" s="204"/>
      <c r="Q216" s="205"/>
      <c r="R216" s="130" t="s">
        <v>320</v>
      </c>
      <c r="S216" s="131" t="s">
        <v>143</v>
      </c>
      <c r="T216" s="125">
        <v>10</v>
      </c>
      <c r="U216" s="125">
        <v>8</v>
      </c>
      <c r="V216" s="126">
        <v>10</v>
      </c>
      <c r="W216" s="127">
        <v>10</v>
      </c>
      <c r="X216" s="295">
        <v>10</v>
      </c>
      <c r="Y216" s="295">
        <v>10</v>
      </c>
      <c r="Z216" s="296">
        <v>58</v>
      </c>
      <c r="AA216" s="19"/>
    </row>
    <row r="217" spans="1:27" ht="45.75" customHeight="1">
      <c r="A217" s="202"/>
      <c r="B217" s="202"/>
      <c r="C217" s="202"/>
      <c r="D217" s="202"/>
      <c r="E217" s="202"/>
      <c r="F217" s="202"/>
      <c r="G217" s="202"/>
      <c r="H217" s="202"/>
      <c r="I217" s="202"/>
      <c r="J217" s="202"/>
      <c r="K217" s="202"/>
      <c r="L217" s="202"/>
      <c r="M217" s="203"/>
      <c r="N217" s="204"/>
      <c r="O217" s="204"/>
      <c r="P217" s="204"/>
      <c r="Q217" s="205"/>
      <c r="R217" s="153" t="s">
        <v>321</v>
      </c>
      <c r="S217" s="54" t="s">
        <v>115</v>
      </c>
      <c r="T217" s="125">
        <v>1</v>
      </c>
      <c r="U217" s="125">
        <v>1</v>
      </c>
      <c r="V217" s="126">
        <v>1</v>
      </c>
      <c r="W217" s="127">
        <v>1</v>
      </c>
      <c r="X217" s="127">
        <v>1</v>
      </c>
      <c r="Y217" s="127">
        <v>1</v>
      </c>
      <c r="Z217" s="150"/>
      <c r="AA217" s="19"/>
    </row>
    <row r="218" spans="1:27" ht="43.5" customHeight="1">
      <c r="A218" s="202"/>
      <c r="B218" s="202"/>
      <c r="C218" s="202"/>
      <c r="D218" s="202"/>
      <c r="E218" s="202"/>
      <c r="F218" s="202"/>
      <c r="G218" s="202"/>
      <c r="H218" s="202"/>
      <c r="I218" s="202"/>
      <c r="J218" s="202"/>
      <c r="K218" s="202"/>
      <c r="L218" s="202"/>
      <c r="M218" s="203"/>
      <c r="N218" s="204"/>
      <c r="O218" s="204"/>
      <c r="P218" s="204"/>
      <c r="Q218" s="205"/>
      <c r="R218" s="130" t="s">
        <v>322</v>
      </c>
      <c r="S218" s="131" t="s">
        <v>141</v>
      </c>
      <c r="T218" s="122">
        <v>100</v>
      </c>
      <c r="U218" s="122">
        <v>100</v>
      </c>
      <c r="V218" s="123">
        <v>100</v>
      </c>
      <c r="W218" s="124">
        <v>100</v>
      </c>
      <c r="X218" s="124">
        <v>100</v>
      </c>
      <c r="Y218" s="124">
        <v>100</v>
      </c>
      <c r="Z218" s="152">
        <v>100</v>
      </c>
      <c r="AA218" s="19"/>
    </row>
    <row r="219" spans="1:27" ht="51">
      <c r="A219" s="217"/>
      <c r="B219" s="217"/>
      <c r="C219" s="217"/>
      <c r="D219" s="217"/>
      <c r="E219" s="217"/>
      <c r="F219" s="217"/>
      <c r="G219" s="217"/>
      <c r="H219" s="217"/>
      <c r="I219" s="217"/>
      <c r="J219" s="217"/>
      <c r="K219" s="217"/>
      <c r="L219" s="217"/>
      <c r="M219" s="218"/>
      <c r="N219" s="204"/>
      <c r="O219" s="204"/>
      <c r="P219" s="204"/>
      <c r="Q219" s="219"/>
      <c r="R219" s="146" t="s">
        <v>103</v>
      </c>
      <c r="S219" s="147" t="s">
        <v>146</v>
      </c>
      <c r="T219" s="148">
        <f aca="true" t="shared" si="16" ref="T219:Y219">T221+T223</f>
        <v>8256.3</v>
      </c>
      <c r="U219" s="148">
        <f t="shared" si="16"/>
        <v>931.9</v>
      </c>
      <c r="V219" s="212">
        <f t="shared" si="16"/>
        <v>8826.3</v>
      </c>
      <c r="W219" s="212">
        <f t="shared" si="16"/>
        <v>6423.6</v>
      </c>
      <c r="X219" s="212">
        <f t="shared" si="16"/>
        <v>12847.1</v>
      </c>
      <c r="Y219" s="212">
        <f t="shared" si="16"/>
        <v>2141.2</v>
      </c>
      <c r="Z219" s="149"/>
      <c r="AA219" s="18"/>
    </row>
    <row r="220" spans="1:27" ht="24" customHeight="1">
      <c r="A220" s="104"/>
      <c r="B220" s="104"/>
      <c r="C220" s="104"/>
      <c r="D220" s="104"/>
      <c r="E220" s="104"/>
      <c r="F220" s="104"/>
      <c r="G220" s="104"/>
      <c r="H220" s="104"/>
      <c r="I220" s="104"/>
      <c r="J220" s="104"/>
      <c r="K220" s="104"/>
      <c r="L220" s="104"/>
      <c r="M220" s="250"/>
      <c r="N220" s="104"/>
      <c r="O220" s="104"/>
      <c r="P220" s="104"/>
      <c r="Q220" s="251"/>
      <c r="R220" s="130" t="s">
        <v>323</v>
      </c>
      <c r="S220" s="131" t="s">
        <v>143</v>
      </c>
      <c r="T220" s="125">
        <v>8</v>
      </c>
      <c r="U220" s="125">
        <v>11</v>
      </c>
      <c r="V220" s="126">
        <v>4</v>
      </c>
      <c r="W220" s="295">
        <v>6</v>
      </c>
      <c r="X220" s="127">
        <v>10</v>
      </c>
      <c r="Y220" s="127">
        <v>3</v>
      </c>
      <c r="Z220" s="296">
        <v>42</v>
      </c>
      <c r="AA220" s="19"/>
    </row>
    <row r="221" spans="1:27" ht="71.25" customHeight="1">
      <c r="A221" s="235">
        <v>6</v>
      </c>
      <c r="B221" s="235">
        <v>0</v>
      </c>
      <c r="C221" s="235">
        <v>1</v>
      </c>
      <c r="D221" s="235">
        <v>1</v>
      </c>
      <c r="E221" s="235">
        <v>0</v>
      </c>
      <c r="F221" s="235">
        <v>0</v>
      </c>
      <c r="G221" s="235">
        <v>4</v>
      </c>
      <c r="H221" s="235">
        <v>1</v>
      </c>
      <c r="I221" s="235">
        <v>5</v>
      </c>
      <c r="J221" s="235">
        <v>5</v>
      </c>
      <c r="K221" s="235">
        <v>0</v>
      </c>
      <c r="L221" s="235">
        <v>6</v>
      </c>
      <c r="M221" s="237">
        <v>5</v>
      </c>
      <c r="N221" s="204">
        <v>0</v>
      </c>
      <c r="O221" s="204">
        <v>8</v>
      </c>
      <c r="P221" s="204">
        <v>2</v>
      </c>
      <c r="Q221" s="238" t="s">
        <v>88</v>
      </c>
      <c r="R221" s="242" t="s">
        <v>324</v>
      </c>
      <c r="S221" s="131" t="s">
        <v>146</v>
      </c>
      <c r="T221" s="122">
        <v>0</v>
      </c>
      <c r="U221" s="122">
        <v>0</v>
      </c>
      <c r="V221" s="123">
        <v>1961.4</v>
      </c>
      <c r="W221" s="124">
        <v>0</v>
      </c>
      <c r="X221" s="124">
        <v>0</v>
      </c>
      <c r="Y221" s="124">
        <v>0</v>
      </c>
      <c r="Z221" s="152"/>
      <c r="AA221" s="19"/>
    </row>
    <row r="222" spans="1:27" ht="28.5" customHeight="1">
      <c r="A222" s="104"/>
      <c r="B222" s="104"/>
      <c r="C222" s="104"/>
      <c r="D222" s="104"/>
      <c r="E222" s="104"/>
      <c r="F222" s="104"/>
      <c r="G222" s="104"/>
      <c r="H222" s="104"/>
      <c r="I222" s="104"/>
      <c r="J222" s="104"/>
      <c r="K222" s="104"/>
      <c r="L222" s="104"/>
      <c r="M222" s="250"/>
      <c r="N222" s="104"/>
      <c r="O222" s="104"/>
      <c r="P222" s="104"/>
      <c r="Q222" s="251"/>
      <c r="R222" s="130" t="s">
        <v>325</v>
      </c>
      <c r="S222" s="131" t="s">
        <v>143</v>
      </c>
      <c r="T222" s="125">
        <v>0</v>
      </c>
      <c r="U222" s="125">
        <v>0</v>
      </c>
      <c r="V222" s="126">
        <v>3</v>
      </c>
      <c r="W222" s="127">
        <v>6</v>
      </c>
      <c r="X222" s="127">
        <v>10</v>
      </c>
      <c r="Y222" s="127">
        <v>3</v>
      </c>
      <c r="Z222" s="150">
        <v>22</v>
      </c>
      <c r="AA222" s="19"/>
    </row>
    <row r="223" spans="1:27" ht="72.75" customHeight="1">
      <c r="A223" s="202">
        <v>6</v>
      </c>
      <c r="B223" s="202">
        <v>0</v>
      </c>
      <c r="C223" s="202">
        <v>1</v>
      </c>
      <c r="D223" s="202">
        <v>1</v>
      </c>
      <c r="E223" s="202">
        <v>0</v>
      </c>
      <c r="F223" s="202">
        <v>0</v>
      </c>
      <c r="G223" s="202">
        <v>4</v>
      </c>
      <c r="H223" s="202">
        <v>1</v>
      </c>
      <c r="I223" s="202">
        <v>5</v>
      </c>
      <c r="J223" s="202">
        <v>5</v>
      </c>
      <c r="K223" s="202">
        <v>0</v>
      </c>
      <c r="L223" s="202">
        <v>6</v>
      </c>
      <c r="M223" s="203" t="s">
        <v>89</v>
      </c>
      <c r="N223" s="204">
        <v>0</v>
      </c>
      <c r="O223" s="204">
        <v>8</v>
      </c>
      <c r="P223" s="204">
        <v>2</v>
      </c>
      <c r="Q223" s="205" t="s">
        <v>90</v>
      </c>
      <c r="R223" s="242" t="s">
        <v>326</v>
      </c>
      <c r="S223" s="131" t="s">
        <v>146</v>
      </c>
      <c r="T223" s="122">
        <v>8256.3</v>
      </c>
      <c r="U223" s="122">
        <v>931.9</v>
      </c>
      <c r="V223" s="123">
        <v>6864.9</v>
      </c>
      <c r="W223" s="124">
        <v>6423.6</v>
      </c>
      <c r="X223" s="124">
        <v>12847.1</v>
      </c>
      <c r="Y223" s="124">
        <v>2141.2</v>
      </c>
      <c r="Z223" s="152"/>
      <c r="AA223" s="19"/>
    </row>
    <row r="224" spans="1:27" ht="27" customHeight="1">
      <c r="A224" s="202"/>
      <c r="B224" s="202"/>
      <c r="C224" s="202"/>
      <c r="D224" s="202"/>
      <c r="E224" s="202"/>
      <c r="F224" s="202"/>
      <c r="G224" s="202"/>
      <c r="H224" s="202"/>
      <c r="I224" s="202"/>
      <c r="J224" s="202"/>
      <c r="K224" s="202"/>
      <c r="L224" s="202"/>
      <c r="M224" s="203"/>
      <c r="N224" s="204"/>
      <c r="O224" s="204"/>
      <c r="P224" s="204"/>
      <c r="Q224" s="205"/>
      <c r="R224" s="248" t="s">
        <v>325</v>
      </c>
      <c r="S224" s="216" t="s">
        <v>143</v>
      </c>
      <c r="T224" s="297">
        <v>8</v>
      </c>
      <c r="U224" s="297">
        <v>1</v>
      </c>
      <c r="V224" s="126">
        <v>7</v>
      </c>
      <c r="W224" s="295">
        <v>6</v>
      </c>
      <c r="X224" s="295">
        <v>10</v>
      </c>
      <c r="Y224" s="295">
        <v>3</v>
      </c>
      <c r="Z224" s="296">
        <f>T224+U224+V224+W224+X224+Y224</f>
        <v>35</v>
      </c>
      <c r="AA224" s="19"/>
    </row>
    <row r="225" spans="1:27" ht="27" customHeight="1">
      <c r="A225" s="202"/>
      <c r="B225" s="202"/>
      <c r="C225" s="202"/>
      <c r="D225" s="202"/>
      <c r="E225" s="202"/>
      <c r="F225" s="202"/>
      <c r="G225" s="202"/>
      <c r="H225" s="202"/>
      <c r="I225" s="202"/>
      <c r="J225" s="202"/>
      <c r="K225" s="202"/>
      <c r="L225" s="202"/>
      <c r="M225" s="203"/>
      <c r="N225" s="204"/>
      <c r="O225" s="204"/>
      <c r="P225" s="204"/>
      <c r="Q225" s="205"/>
      <c r="R225" s="146" t="s">
        <v>76</v>
      </c>
      <c r="S225" s="147" t="s">
        <v>146</v>
      </c>
      <c r="T225" s="148">
        <f aca="true" t="shared" si="17" ref="T225:Y225">T227</f>
        <v>0</v>
      </c>
      <c r="U225" s="148">
        <f t="shared" si="17"/>
        <v>0</v>
      </c>
      <c r="V225" s="212">
        <f t="shared" si="17"/>
        <v>1.9</v>
      </c>
      <c r="W225" s="148">
        <f t="shared" si="17"/>
        <v>2.6</v>
      </c>
      <c r="X225" s="148">
        <f t="shared" si="17"/>
        <v>0</v>
      </c>
      <c r="Y225" s="148">
        <f t="shared" si="17"/>
        <v>0</v>
      </c>
      <c r="Z225" s="296"/>
      <c r="AA225" s="19"/>
    </row>
    <row r="226" spans="1:27" ht="50.25" customHeight="1">
      <c r="A226" s="202"/>
      <c r="B226" s="202"/>
      <c r="C226" s="202"/>
      <c r="D226" s="202"/>
      <c r="E226" s="202"/>
      <c r="F226" s="202"/>
      <c r="G226" s="202"/>
      <c r="H226" s="202"/>
      <c r="I226" s="202"/>
      <c r="J226" s="202"/>
      <c r="K226" s="202"/>
      <c r="L226" s="202"/>
      <c r="M226" s="203"/>
      <c r="N226" s="204"/>
      <c r="O226" s="204"/>
      <c r="P226" s="204"/>
      <c r="Q226" s="205"/>
      <c r="R226" s="132" t="s">
        <v>327</v>
      </c>
      <c r="S226" s="54" t="s">
        <v>141</v>
      </c>
      <c r="T226" s="122">
        <v>0</v>
      </c>
      <c r="U226" s="122">
        <v>0</v>
      </c>
      <c r="V226" s="126">
        <v>100</v>
      </c>
      <c r="W226" s="122">
        <v>100</v>
      </c>
      <c r="X226" s="122">
        <v>0</v>
      </c>
      <c r="Y226" s="122">
        <v>0</v>
      </c>
      <c r="Z226" s="296"/>
      <c r="AA226" s="19"/>
    </row>
    <row r="227" spans="1:27" ht="82.5" customHeight="1">
      <c r="A227" s="202">
        <v>6</v>
      </c>
      <c r="B227" s="202">
        <v>0</v>
      </c>
      <c r="C227" s="202">
        <v>1</v>
      </c>
      <c r="D227" s="202">
        <v>0</v>
      </c>
      <c r="E227" s="202">
        <v>1</v>
      </c>
      <c r="F227" s="202">
        <v>1</v>
      </c>
      <c r="G227" s="202">
        <v>3</v>
      </c>
      <c r="H227" s="202">
        <v>1</v>
      </c>
      <c r="I227" s="202">
        <v>5</v>
      </c>
      <c r="J227" s="202">
        <v>5</v>
      </c>
      <c r="K227" s="202">
        <v>0</v>
      </c>
      <c r="L227" s="202">
        <v>7</v>
      </c>
      <c r="M227" s="203">
        <v>1</v>
      </c>
      <c r="N227" s="204">
        <v>0</v>
      </c>
      <c r="O227" s="204">
        <v>5</v>
      </c>
      <c r="P227" s="204">
        <v>7</v>
      </c>
      <c r="Q227" s="205" t="s">
        <v>88</v>
      </c>
      <c r="R227" s="242" t="s">
        <v>328</v>
      </c>
      <c r="S227" s="131" t="s">
        <v>146</v>
      </c>
      <c r="T227" s="122">
        <v>0</v>
      </c>
      <c r="U227" s="122">
        <v>0</v>
      </c>
      <c r="V227" s="123">
        <v>1.9</v>
      </c>
      <c r="W227" s="124">
        <v>2.6</v>
      </c>
      <c r="X227" s="124">
        <v>0</v>
      </c>
      <c r="Y227" s="124">
        <v>0</v>
      </c>
      <c r="Z227" s="296"/>
      <c r="AA227" s="19"/>
    </row>
    <row r="228" spans="1:27" ht="27" customHeight="1">
      <c r="A228" s="202"/>
      <c r="B228" s="202"/>
      <c r="C228" s="202"/>
      <c r="D228" s="202"/>
      <c r="E228" s="202"/>
      <c r="F228" s="202"/>
      <c r="G228" s="202"/>
      <c r="H228" s="202"/>
      <c r="I228" s="202"/>
      <c r="J228" s="202"/>
      <c r="K228" s="202"/>
      <c r="L228" s="202"/>
      <c r="M228" s="203"/>
      <c r="N228" s="204"/>
      <c r="O228" s="204"/>
      <c r="P228" s="204"/>
      <c r="Q228" s="205"/>
      <c r="R228" s="130" t="s">
        <v>329</v>
      </c>
      <c r="S228" s="131" t="s">
        <v>141</v>
      </c>
      <c r="T228" s="122">
        <v>0</v>
      </c>
      <c r="U228" s="122">
        <v>0</v>
      </c>
      <c r="V228" s="123">
        <v>100</v>
      </c>
      <c r="W228" s="124">
        <v>100</v>
      </c>
      <c r="X228" s="124">
        <v>0</v>
      </c>
      <c r="Y228" s="124">
        <v>0</v>
      </c>
      <c r="Z228" s="152">
        <v>100</v>
      </c>
      <c r="AA228" s="19"/>
    </row>
    <row r="229" spans="1:27" ht="42" customHeight="1">
      <c r="A229" s="202"/>
      <c r="B229" s="202"/>
      <c r="C229" s="202"/>
      <c r="D229" s="202"/>
      <c r="E229" s="202"/>
      <c r="F229" s="202"/>
      <c r="G229" s="202"/>
      <c r="H229" s="202"/>
      <c r="I229" s="202"/>
      <c r="J229" s="202"/>
      <c r="K229" s="202"/>
      <c r="L229" s="202"/>
      <c r="M229" s="203"/>
      <c r="N229" s="204"/>
      <c r="O229" s="204"/>
      <c r="P229" s="204"/>
      <c r="Q229" s="205"/>
      <c r="R229" s="153" t="s">
        <v>330</v>
      </c>
      <c r="S229" s="54" t="s">
        <v>115</v>
      </c>
      <c r="T229" s="297">
        <v>0</v>
      </c>
      <c r="U229" s="297">
        <v>0</v>
      </c>
      <c r="V229" s="126">
        <v>1</v>
      </c>
      <c r="W229" s="295">
        <v>1</v>
      </c>
      <c r="X229" s="295">
        <v>0</v>
      </c>
      <c r="Y229" s="295">
        <v>0</v>
      </c>
      <c r="Z229" s="296"/>
      <c r="AA229" s="19"/>
    </row>
    <row r="230" spans="1:27" ht="27" customHeight="1">
      <c r="A230" s="202"/>
      <c r="B230" s="202"/>
      <c r="C230" s="202"/>
      <c r="D230" s="202"/>
      <c r="E230" s="202"/>
      <c r="F230" s="202"/>
      <c r="G230" s="202"/>
      <c r="H230" s="202"/>
      <c r="I230" s="202"/>
      <c r="J230" s="202"/>
      <c r="K230" s="202"/>
      <c r="L230" s="202"/>
      <c r="M230" s="203"/>
      <c r="N230" s="204"/>
      <c r="O230" s="204"/>
      <c r="P230" s="204"/>
      <c r="Q230" s="205"/>
      <c r="R230" s="130" t="s">
        <v>331</v>
      </c>
      <c r="S230" s="131" t="s">
        <v>141</v>
      </c>
      <c r="T230" s="122">
        <v>0</v>
      </c>
      <c r="U230" s="122">
        <v>0</v>
      </c>
      <c r="V230" s="123">
        <v>100</v>
      </c>
      <c r="W230" s="124">
        <v>100</v>
      </c>
      <c r="X230" s="124">
        <v>0</v>
      </c>
      <c r="Y230" s="124">
        <v>0</v>
      </c>
      <c r="Z230" s="152">
        <v>100</v>
      </c>
      <c r="AA230" s="19"/>
    </row>
    <row r="231" spans="1:28" s="22" customFormat="1" ht="50.25" customHeight="1">
      <c r="A231" s="198"/>
      <c r="B231" s="198"/>
      <c r="C231" s="198"/>
      <c r="D231" s="198"/>
      <c r="E231" s="198"/>
      <c r="F231" s="198"/>
      <c r="G231" s="198"/>
      <c r="H231" s="198"/>
      <c r="I231" s="198"/>
      <c r="J231" s="198"/>
      <c r="K231" s="198"/>
      <c r="L231" s="198"/>
      <c r="M231" s="199"/>
      <c r="N231" s="200"/>
      <c r="O231" s="200"/>
      <c r="P231" s="200"/>
      <c r="Q231" s="201"/>
      <c r="R231" s="142" t="s">
        <v>91</v>
      </c>
      <c r="S231" s="143" t="s">
        <v>146</v>
      </c>
      <c r="T231" s="144">
        <f aca="true" t="shared" si="18" ref="T231:Y231">T232+T244+T278</f>
        <v>4970.4</v>
      </c>
      <c r="U231" s="144">
        <f t="shared" si="18"/>
        <v>3290</v>
      </c>
      <c r="V231" s="144">
        <f t="shared" si="18"/>
        <v>5915.299999999999</v>
      </c>
      <c r="W231" s="144">
        <f t="shared" si="18"/>
        <v>3348.5</v>
      </c>
      <c r="X231" s="144">
        <f t="shared" si="18"/>
        <v>2073</v>
      </c>
      <c r="Y231" s="144">
        <f t="shared" si="18"/>
        <v>1923</v>
      </c>
      <c r="Z231" s="23"/>
      <c r="AA231" s="20"/>
      <c r="AB231" s="21"/>
    </row>
    <row r="232" spans="1:27" ht="35.25" customHeight="1">
      <c r="A232" s="154"/>
      <c r="B232" s="154"/>
      <c r="C232" s="154"/>
      <c r="D232" s="154"/>
      <c r="E232" s="154"/>
      <c r="F232" s="154"/>
      <c r="G232" s="154"/>
      <c r="H232" s="154"/>
      <c r="I232" s="154"/>
      <c r="J232" s="154"/>
      <c r="K232" s="154"/>
      <c r="L232" s="154"/>
      <c r="M232" s="155"/>
      <c r="N232" s="156"/>
      <c r="O232" s="156"/>
      <c r="P232" s="156"/>
      <c r="Q232" s="157"/>
      <c r="R232" s="146" t="s">
        <v>80</v>
      </c>
      <c r="S232" s="147" t="s">
        <v>146</v>
      </c>
      <c r="T232" s="148">
        <v>0</v>
      </c>
      <c r="U232" s="148">
        <v>0</v>
      </c>
      <c r="V232" s="212">
        <v>0</v>
      </c>
      <c r="W232" s="148">
        <v>0</v>
      </c>
      <c r="X232" s="148">
        <v>0</v>
      </c>
      <c r="Y232" s="148">
        <v>0</v>
      </c>
      <c r="Z232" s="149"/>
      <c r="AA232" s="18"/>
    </row>
    <row r="233" spans="1:27" ht="29.25" customHeight="1">
      <c r="A233" s="154"/>
      <c r="B233" s="154"/>
      <c r="C233" s="154"/>
      <c r="D233" s="154"/>
      <c r="E233" s="154"/>
      <c r="F233" s="154"/>
      <c r="G233" s="154"/>
      <c r="H233" s="154"/>
      <c r="I233" s="154"/>
      <c r="J233" s="154"/>
      <c r="K233" s="154"/>
      <c r="L233" s="154"/>
      <c r="M233" s="155"/>
      <c r="N233" s="156"/>
      <c r="O233" s="156"/>
      <c r="P233" s="156"/>
      <c r="Q233" s="157"/>
      <c r="R233" s="130" t="s">
        <v>332</v>
      </c>
      <c r="S233" s="131" t="s">
        <v>143</v>
      </c>
      <c r="T233" s="125">
        <v>67</v>
      </c>
      <c r="U233" s="125">
        <v>66</v>
      </c>
      <c r="V233" s="126">
        <v>65</v>
      </c>
      <c r="W233" s="125">
        <v>65</v>
      </c>
      <c r="X233" s="125">
        <v>65</v>
      </c>
      <c r="Y233" s="125">
        <v>65</v>
      </c>
      <c r="Z233" s="150">
        <v>65</v>
      </c>
      <c r="AA233" s="19"/>
    </row>
    <row r="234" spans="1:27" ht="27" customHeight="1">
      <c r="A234" s="154"/>
      <c r="B234" s="154"/>
      <c r="C234" s="154"/>
      <c r="D234" s="154"/>
      <c r="E234" s="154"/>
      <c r="F234" s="154"/>
      <c r="G234" s="154"/>
      <c r="H234" s="154"/>
      <c r="I234" s="154"/>
      <c r="J234" s="154"/>
      <c r="K234" s="154"/>
      <c r="L234" s="154"/>
      <c r="M234" s="155"/>
      <c r="N234" s="156"/>
      <c r="O234" s="156"/>
      <c r="P234" s="156"/>
      <c r="Q234" s="157"/>
      <c r="R234" s="130" t="s">
        <v>333</v>
      </c>
      <c r="S234" s="131" t="s">
        <v>141</v>
      </c>
      <c r="T234" s="122">
        <v>40</v>
      </c>
      <c r="U234" s="122">
        <v>50</v>
      </c>
      <c r="V234" s="123">
        <v>60</v>
      </c>
      <c r="W234" s="124">
        <v>65</v>
      </c>
      <c r="X234" s="124">
        <v>65</v>
      </c>
      <c r="Y234" s="124">
        <v>65</v>
      </c>
      <c r="Z234" s="152">
        <v>65</v>
      </c>
      <c r="AA234" s="19"/>
    </row>
    <row r="235" spans="1:27" ht="29.25" customHeight="1">
      <c r="A235" s="154"/>
      <c r="B235" s="154"/>
      <c r="C235" s="154"/>
      <c r="D235" s="154"/>
      <c r="E235" s="154"/>
      <c r="F235" s="154"/>
      <c r="G235" s="154"/>
      <c r="H235" s="154"/>
      <c r="I235" s="154"/>
      <c r="J235" s="154"/>
      <c r="K235" s="154"/>
      <c r="L235" s="154"/>
      <c r="M235" s="155"/>
      <c r="N235" s="156"/>
      <c r="O235" s="156"/>
      <c r="P235" s="156"/>
      <c r="Q235" s="157"/>
      <c r="R235" s="130" t="s">
        <v>334</v>
      </c>
      <c r="S235" s="131" t="s">
        <v>141</v>
      </c>
      <c r="T235" s="122">
        <v>20</v>
      </c>
      <c r="U235" s="122">
        <v>30</v>
      </c>
      <c r="V235" s="123">
        <v>40</v>
      </c>
      <c r="W235" s="124">
        <v>50</v>
      </c>
      <c r="X235" s="124">
        <v>50</v>
      </c>
      <c r="Y235" s="124">
        <v>50</v>
      </c>
      <c r="Z235" s="152">
        <v>50</v>
      </c>
      <c r="AA235" s="19"/>
    </row>
    <row r="236" spans="1:27" ht="30" customHeight="1">
      <c r="A236" s="154"/>
      <c r="B236" s="154"/>
      <c r="C236" s="154"/>
      <c r="D236" s="154"/>
      <c r="E236" s="154"/>
      <c r="F236" s="154"/>
      <c r="G236" s="154"/>
      <c r="H236" s="154"/>
      <c r="I236" s="154"/>
      <c r="J236" s="154"/>
      <c r="K236" s="154"/>
      <c r="L236" s="154"/>
      <c r="M236" s="155"/>
      <c r="N236" s="156"/>
      <c r="O236" s="156"/>
      <c r="P236" s="156"/>
      <c r="Q236" s="157"/>
      <c r="R236" s="129" t="s">
        <v>335</v>
      </c>
      <c r="S236" s="54" t="s">
        <v>115</v>
      </c>
      <c r="T236" s="125">
        <v>1</v>
      </c>
      <c r="U236" s="125">
        <v>1</v>
      </c>
      <c r="V236" s="126">
        <v>1</v>
      </c>
      <c r="W236" s="125">
        <v>1</v>
      </c>
      <c r="X236" s="125">
        <v>1</v>
      </c>
      <c r="Y236" s="125">
        <v>1</v>
      </c>
      <c r="Z236" s="150"/>
      <c r="AA236" s="19"/>
    </row>
    <row r="237" spans="1:27" ht="32.25" customHeight="1">
      <c r="A237" s="154"/>
      <c r="B237" s="154"/>
      <c r="C237" s="154"/>
      <c r="D237" s="154"/>
      <c r="E237" s="154"/>
      <c r="F237" s="154"/>
      <c r="G237" s="154"/>
      <c r="H237" s="154"/>
      <c r="I237" s="154"/>
      <c r="J237" s="154"/>
      <c r="K237" s="154"/>
      <c r="L237" s="154"/>
      <c r="M237" s="155"/>
      <c r="N237" s="156"/>
      <c r="O237" s="156"/>
      <c r="P237" s="156"/>
      <c r="Q237" s="157"/>
      <c r="R237" s="130" t="s">
        <v>336</v>
      </c>
      <c r="S237" s="131" t="s">
        <v>141</v>
      </c>
      <c r="T237" s="122">
        <v>100</v>
      </c>
      <c r="U237" s="122">
        <v>100</v>
      </c>
      <c r="V237" s="123">
        <v>100</v>
      </c>
      <c r="W237" s="122">
        <v>100</v>
      </c>
      <c r="X237" s="122">
        <v>100</v>
      </c>
      <c r="Y237" s="122">
        <v>100</v>
      </c>
      <c r="Z237" s="152">
        <v>100</v>
      </c>
      <c r="AA237" s="19"/>
    </row>
    <row r="238" spans="1:27" ht="44.25" customHeight="1">
      <c r="A238" s="154"/>
      <c r="B238" s="154"/>
      <c r="C238" s="154"/>
      <c r="D238" s="154"/>
      <c r="E238" s="154"/>
      <c r="F238" s="154"/>
      <c r="G238" s="154"/>
      <c r="H238" s="154"/>
      <c r="I238" s="154"/>
      <c r="J238" s="154"/>
      <c r="K238" s="154"/>
      <c r="L238" s="154"/>
      <c r="M238" s="155"/>
      <c r="N238" s="156"/>
      <c r="O238" s="156"/>
      <c r="P238" s="156"/>
      <c r="Q238" s="157"/>
      <c r="R238" s="129" t="s">
        <v>337</v>
      </c>
      <c r="S238" s="54" t="s">
        <v>115</v>
      </c>
      <c r="T238" s="125">
        <v>1</v>
      </c>
      <c r="U238" s="125">
        <v>1</v>
      </c>
      <c r="V238" s="126">
        <v>1</v>
      </c>
      <c r="W238" s="125">
        <v>1</v>
      </c>
      <c r="X238" s="125">
        <v>1</v>
      </c>
      <c r="Y238" s="125">
        <v>1</v>
      </c>
      <c r="Z238" s="150"/>
      <c r="AA238" s="19"/>
    </row>
    <row r="239" spans="1:27" ht="46.5" customHeight="1">
      <c r="A239" s="154"/>
      <c r="B239" s="154"/>
      <c r="C239" s="154"/>
      <c r="D239" s="154"/>
      <c r="E239" s="154"/>
      <c r="F239" s="154"/>
      <c r="G239" s="154"/>
      <c r="H239" s="154"/>
      <c r="I239" s="154"/>
      <c r="J239" s="154"/>
      <c r="K239" s="154"/>
      <c r="L239" s="154"/>
      <c r="M239" s="155"/>
      <c r="N239" s="156"/>
      <c r="O239" s="156"/>
      <c r="P239" s="156"/>
      <c r="Q239" s="157"/>
      <c r="R239" s="130" t="s">
        <v>338</v>
      </c>
      <c r="S239" s="131" t="s">
        <v>92</v>
      </c>
      <c r="T239" s="125">
        <v>3</v>
      </c>
      <c r="U239" s="125">
        <v>3</v>
      </c>
      <c r="V239" s="126">
        <v>3</v>
      </c>
      <c r="W239" s="125">
        <v>3</v>
      </c>
      <c r="X239" s="125">
        <v>3</v>
      </c>
      <c r="Y239" s="125">
        <v>3</v>
      </c>
      <c r="Z239" s="150">
        <v>3</v>
      </c>
      <c r="AA239" s="19"/>
    </row>
    <row r="240" spans="1:27" ht="30.75" customHeight="1">
      <c r="A240" s="154"/>
      <c r="B240" s="154"/>
      <c r="C240" s="154"/>
      <c r="D240" s="154"/>
      <c r="E240" s="154"/>
      <c r="F240" s="154"/>
      <c r="G240" s="154"/>
      <c r="H240" s="154"/>
      <c r="I240" s="154"/>
      <c r="J240" s="154"/>
      <c r="K240" s="154"/>
      <c r="L240" s="154"/>
      <c r="M240" s="155"/>
      <c r="N240" s="156"/>
      <c r="O240" s="156"/>
      <c r="P240" s="156"/>
      <c r="Q240" s="157"/>
      <c r="R240" s="129" t="s">
        <v>339</v>
      </c>
      <c r="S240" s="54" t="s">
        <v>115</v>
      </c>
      <c r="T240" s="125">
        <v>1</v>
      </c>
      <c r="U240" s="125">
        <v>1</v>
      </c>
      <c r="V240" s="126">
        <v>1</v>
      </c>
      <c r="W240" s="127">
        <v>1</v>
      </c>
      <c r="X240" s="127">
        <v>1</v>
      </c>
      <c r="Y240" s="127">
        <v>1</v>
      </c>
      <c r="Z240" s="150"/>
      <c r="AA240" s="19"/>
    </row>
    <row r="241" spans="1:27" ht="46.5" customHeight="1">
      <c r="A241" s="154"/>
      <c r="B241" s="154"/>
      <c r="C241" s="154"/>
      <c r="D241" s="154"/>
      <c r="E241" s="154"/>
      <c r="F241" s="154"/>
      <c r="G241" s="154"/>
      <c r="H241" s="154"/>
      <c r="I241" s="154"/>
      <c r="J241" s="154"/>
      <c r="K241" s="154"/>
      <c r="L241" s="154"/>
      <c r="M241" s="155"/>
      <c r="N241" s="156"/>
      <c r="O241" s="156"/>
      <c r="P241" s="156"/>
      <c r="Q241" s="157"/>
      <c r="R241" s="130" t="s">
        <v>340</v>
      </c>
      <c r="S241" s="131" t="s">
        <v>141</v>
      </c>
      <c r="T241" s="122">
        <v>100</v>
      </c>
      <c r="U241" s="122">
        <v>100</v>
      </c>
      <c r="V241" s="123">
        <v>100</v>
      </c>
      <c r="W241" s="124">
        <v>100</v>
      </c>
      <c r="X241" s="124">
        <v>100</v>
      </c>
      <c r="Y241" s="124">
        <v>100</v>
      </c>
      <c r="Z241" s="152">
        <v>100</v>
      </c>
      <c r="AA241" s="19"/>
    </row>
    <row r="242" spans="1:27" ht="32.25" customHeight="1">
      <c r="A242" s="154"/>
      <c r="B242" s="154"/>
      <c r="C242" s="154"/>
      <c r="D242" s="154"/>
      <c r="E242" s="154"/>
      <c r="F242" s="154"/>
      <c r="G242" s="154"/>
      <c r="H242" s="154"/>
      <c r="I242" s="154"/>
      <c r="J242" s="154"/>
      <c r="K242" s="154"/>
      <c r="L242" s="154"/>
      <c r="M242" s="155"/>
      <c r="N242" s="156"/>
      <c r="O242" s="156"/>
      <c r="P242" s="156"/>
      <c r="Q242" s="157"/>
      <c r="R242" s="129" t="s">
        <v>341</v>
      </c>
      <c r="S242" s="54" t="s">
        <v>115</v>
      </c>
      <c r="T242" s="125">
        <v>1</v>
      </c>
      <c r="U242" s="125">
        <v>1</v>
      </c>
      <c r="V242" s="126">
        <v>1</v>
      </c>
      <c r="W242" s="125">
        <v>1</v>
      </c>
      <c r="X242" s="125">
        <v>1</v>
      </c>
      <c r="Y242" s="125">
        <v>1</v>
      </c>
      <c r="Z242" s="150"/>
      <c r="AA242" s="19"/>
    </row>
    <row r="243" spans="1:27" ht="30.75" customHeight="1">
      <c r="A243" s="154"/>
      <c r="B243" s="154"/>
      <c r="C243" s="154"/>
      <c r="D243" s="154"/>
      <c r="E243" s="154"/>
      <c r="F243" s="154"/>
      <c r="G243" s="154"/>
      <c r="H243" s="154"/>
      <c r="I243" s="154"/>
      <c r="J243" s="154"/>
      <c r="K243" s="154"/>
      <c r="L243" s="154"/>
      <c r="M243" s="155"/>
      <c r="N243" s="156"/>
      <c r="O243" s="156"/>
      <c r="P243" s="156"/>
      <c r="Q243" s="157"/>
      <c r="R243" s="130" t="s">
        <v>342</v>
      </c>
      <c r="S243" s="131" t="s">
        <v>92</v>
      </c>
      <c r="T243" s="125">
        <v>10</v>
      </c>
      <c r="U243" s="125">
        <v>20</v>
      </c>
      <c r="V243" s="126">
        <v>20</v>
      </c>
      <c r="W243" s="127">
        <v>30</v>
      </c>
      <c r="X243" s="127">
        <v>30</v>
      </c>
      <c r="Y243" s="127">
        <v>30</v>
      </c>
      <c r="Z243" s="150">
        <v>140</v>
      </c>
      <c r="AA243" s="19"/>
    </row>
    <row r="244" spans="1:27" ht="44.25" customHeight="1">
      <c r="A244" s="202"/>
      <c r="B244" s="202"/>
      <c r="C244" s="202"/>
      <c r="D244" s="202"/>
      <c r="E244" s="202"/>
      <c r="F244" s="202"/>
      <c r="G244" s="202"/>
      <c r="H244" s="202"/>
      <c r="I244" s="202"/>
      <c r="J244" s="202"/>
      <c r="K244" s="202"/>
      <c r="L244" s="202"/>
      <c r="M244" s="203"/>
      <c r="N244" s="204"/>
      <c r="O244" s="204"/>
      <c r="P244" s="204"/>
      <c r="Q244" s="205"/>
      <c r="R244" s="146" t="s">
        <v>104</v>
      </c>
      <c r="S244" s="147" t="s">
        <v>146</v>
      </c>
      <c r="T244" s="148">
        <f aca="true" t="shared" si="19" ref="T244:Y244">T248+T250+T252+T254+T256+T258+T260+T262+T264+T266+T268+T270+T272+T274+T276</f>
        <v>3970.4</v>
      </c>
      <c r="U244" s="148">
        <f t="shared" si="19"/>
        <v>2790</v>
      </c>
      <c r="V244" s="148">
        <f t="shared" si="19"/>
        <v>5415.299999999999</v>
      </c>
      <c r="W244" s="148">
        <f t="shared" si="19"/>
        <v>3348.5</v>
      </c>
      <c r="X244" s="148">
        <f t="shared" si="19"/>
        <v>2073</v>
      </c>
      <c r="Y244" s="148">
        <f t="shared" si="19"/>
        <v>1923</v>
      </c>
      <c r="Z244" s="289"/>
      <c r="AA244" s="18"/>
    </row>
    <row r="245" spans="1:27" ht="42.75" customHeight="1">
      <c r="A245" s="202"/>
      <c r="B245" s="202"/>
      <c r="C245" s="202"/>
      <c r="D245" s="202"/>
      <c r="E245" s="202"/>
      <c r="F245" s="202"/>
      <c r="G245" s="202"/>
      <c r="H245" s="202"/>
      <c r="I245" s="202"/>
      <c r="J245" s="202"/>
      <c r="K245" s="202"/>
      <c r="L245" s="202"/>
      <c r="M245" s="203"/>
      <c r="N245" s="204"/>
      <c r="O245" s="204"/>
      <c r="P245" s="204"/>
      <c r="Q245" s="205"/>
      <c r="R245" s="130" t="s">
        <v>352</v>
      </c>
      <c r="S245" s="131" t="s">
        <v>141</v>
      </c>
      <c r="T245" s="122">
        <v>70</v>
      </c>
      <c r="U245" s="122">
        <v>80</v>
      </c>
      <c r="V245" s="123">
        <v>90</v>
      </c>
      <c r="W245" s="124">
        <v>95</v>
      </c>
      <c r="X245" s="124">
        <v>95</v>
      </c>
      <c r="Y245" s="124">
        <v>95</v>
      </c>
      <c r="Z245" s="152">
        <v>95</v>
      </c>
      <c r="AA245" s="19"/>
    </row>
    <row r="246" spans="1:27" ht="57.75" customHeight="1">
      <c r="A246" s="217"/>
      <c r="B246" s="217"/>
      <c r="C246" s="217"/>
      <c r="D246" s="217"/>
      <c r="E246" s="217"/>
      <c r="F246" s="217"/>
      <c r="G246" s="217"/>
      <c r="H246" s="217"/>
      <c r="I246" s="217"/>
      <c r="J246" s="217"/>
      <c r="K246" s="217"/>
      <c r="L246" s="217"/>
      <c r="M246" s="218"/>
      <c r="N246" s="204"/>
      <c r="O246" s="204"/>
      <c r="P246" s="204"/>
      <c r="Q246" s="219"/>
      <c r="R246" s="130" t="s">
        <v>353</v>
      </c>
      <c r="S246" s="131" t="s">
        <v>141</v>
      </c>
      <c r="T246" s="122">
        <v>80</v>
      </c>
      <c r="U246" s="122">
        <v>90</v>
      </c>
      <c r="V246" s="123">
        <v>100</v>
      </c>
      <c r="W246" s="124">
        <v>100</v>
      </c>
      <c r="X246" s="124">
        <v>100</v>
      </c>
      <c r="Y246" s="124">
        <v>100</v>
      </c>
      <c r="Z246" s="152">
        <v>100</v>
      </c>
      <c r="AA246" s="19"/>
    </row>
    <row r="247" spans="1:27" ht="45" customHeight="1">
      <c r="A247" s="104"/>
      <c r="B247" s="104"/>
      <c r="C247" s="104"/>
      <c r="D247" s="104"/>
      <c r="E247" s="104"/>
      <c r="F247" s="104"/>
      <c r="G247" s="104"/>
      <c r="H247" s="104"/>
      <c r="I247" s="104"/>
      <c r="J247" s="104"/>
      <c r="K247" s="104"/>
      <c r="L247" s="104"/>
      <c r="M247" s="250"/>
      <c r="N247" s="104"/>
      <c r="O247" s="104"/>
      <c r="P247" s="104"/>
      <c r="Q247" s="251"/>
      <c r="R247" s="130" t="s">
        <v>354</v>
      </c>
      <c r="S247" s="131" t="s">
        <v>141</v>
      </c>
      <c r="T247" s="122">
        <v>5</v>
      </c>
      <c r="U247" s="122">
        <v>10</v>
      </c>
      <c r="V247" s="123">
        <v>15</v>
      </c>
      <c r="W247" s="124">
        <v>20</v>
      </c>
      <c r="X247" s="124">
        <v>20</v>
      </c>
      <c r="Y247" s="124">
        <v>20</v>
      </c>
      <c r="Z247" s="152">
        <v>20</v>
      </c>
      <c r="AA247" s="19"/>
    </row>
    <row r="248" spans="1:27" ht="30.75" customHeight="1">
      <c r="A248" s="228">
        <v>6</v>
      </c>
      <c r="B248" s="228">
        <v>0</v>
      </c>
      <c r="C248" s="228">
        <v>1</v>
      </c>
      <c r="D248" s="228">
        <v>0</v>
      </c>
      <c r="E248" s="228">
        <v>8</v>
      </c>
      <c r="F248" s="228">
        <v>0</v>
      </c>
      <c r="G248" s="228">
        <v>1</v>
      </c>
      <c r="H248" s="228">
        <v>1</v>
      </c>
      <c r="I248" s="228">
        <v>5</v>
      </c>
      <c r="J248" s="228">
        <v>6</v>
      </c>
      <c r="K248" s="228">
        <v>0</v>
      </c>
      <c r="L248" s="228">
        <v>2</v>
      </c>
      <c r="M248" s="230">
        <v>2</v>
      </c>
      <c r="N248" s="204">
        <v>0</v>
      </c>
      <c r="O248" s="204">
        <v>6</v>
      </c>
      <c r="P248" s="204">
        <v>0</v>
      </c>
      <c r="Q248" s="231" t="s">
        <v>153</v>
      </c>
      <c r="R248" s="129" t="s">
        <v>355</v>
      </c>
      <c r="S248" s="131" t="s">
        <v>146</v>
      </c>
      <c r="T248" s="122">
        <v>1099.8</v>
      </c>
      <c r="U248" s="122">
        <v>1130</v>
      </c>
      <c r="V248" s="123">
        <v>1088.1</v>
      </c>
      <c r="W248" s="124">
        <v>1069.4</v>
      </c>
      <c r="X248" s="124">
        <v>983</v>
      </c>
      <c r="Y248" s="124">
        <v>983</v>
      </c>
      <c r="Z248" s="152"/>
      <c r="AA248" s="19"/>
    </row>
    <row r="249" spans="1:27" ht="26.25" customHeight="1">
      <c r="A249" s="202"/>
      <c r="B249" s="202"/>
      <c r="C249" s="202"/>
      <c r="D249" s="202"/>
      <c r="E249" s="202"/>
      <c r="F249" s="202"/>
      <c r="G249" s="202"/>
      <c r="H249" s="202"/>
      <c r="I249" s="202"/>
      <c r="J249" s="202"/>
      <c r="K249" s="202"/>
      <c r="L249" s="202"/>
      <c r="M249" s="203"/>
      <c r="N249" s="204"/>
      <c r="O249" s="204"/>
      <c r="P249" s="204"/>
      <c r="Q249" s="205"/>
      <c r="R249" s="130" t="s">
        <v>356</v>
      </c>
      <c r="S249" s="131" t="s">
        <v>141</v>
      </c>
      <c r="T249" s="122">
        <v>80</v>
      </c>
      <c r="U249" s="122">
        <v>90</v>
      </c>
      <c r="V249" s="123">
        <v>100</v>
      </c>
      <c r="W249" s="122">
        <v>100</v>
      </c>
      <c r="X249" s="122">
        <v>100</v>
      </c>
      <c r="Y249" s="122">
        <v>100</v>
      </c>
      <c r="Z249" s="152">
        <v>100</v>
      </c>
      <c r="AA249" s="19"/>
    </row>
    <row r="250" spans="1:27" ht="29.25" customHeight="1">
      <c r="A250" s="202">
        <v>6</v>
      </c>
      <c r="B250" s="202">
        <v>6</v>
      </c>
      <c r="C250" s="202">
        <v>9</v>
      </c>
      <c r="D250" s="202">
        <v>0</v>
      </c>
      <c r="E250" s="202">
        <v>4</v>
      </c>
      <c r="F250" s="202">
        <v>1</v>
      </c>
      <c r="G250" s="202">
        <v>2</v>
      </c>
      <c r="H250" s="202">
        <v>1</v>
      </c>
      <c r="I250" s="202">
        <v>5</v>
      </c>
      <c r="J250" s="202">
        <v>6</v>
      </c>
      <c r="K250" s="202">
        <v>1</v>
      </c>
      <c r="L250" s="202">
        <v>0</v>
      </c>
      <c r="M250" s="203">
        <v>0</v>
      </c>
      <c r="N250" s="204">
        <v>3</v>
      </c>
      <c r="O250" s="204"/>
      <c r="P250" s="204"/>
      <c r="Q250" s="205"/>
      <c r="R250" s="153" t="s">
        <v>357</v>
      </c>
      <c r="S250" s="131" t="s">
        <v>146</v>
      </c>
      <c r="T250" s="122">
        <v>650</v>
      </c>
      <c r="U250" s="122">
        <v>0</v>
      </c>
      <c r="V250" s="123">
        <v>0</v>
      </c>
      <c r="W250" s="122">
        <v>0</v>
      </c>
      <c r="X250" s="122">
        <v>0</v>
      </c>
      <c r="Y250" s="122">
        <v>0</v>
      </c>
      <c r="Z250" s="152"/>
      <c r="AA250" s="19"/>
    </row>
    <row r="251" spans="1:27" ht="19.5" customHeight="1">
      <c r="A251" s="202"/>
      <c r="B251" s="202"/>
      <c r="C251" s="202"/>
      <c r="D251" s="202"/>
      <c r="E251" s="202"/>
      <c r="F251" s="202"/>
      <c r="G251" s="202"/>
      <c r="H251" s="202"/>
      <c r="I251" s="202"/>
      <c r="J251" s="202"/>
      <c r="K251" s="202"/>
      <c r="L251" s="202"/>
      <c r="M251" s="203"/>
      <c r="N251" s="204"/>
      <c r="O251" s="204"/>
      <c r="P251" s="204"/>
      <c r="Q251" s="205"/>
      <c r="R251" s="130" t="s">
        <v>358</v>
      </c>
      <c r="S251" s="131" t="s">
        <v>143</v>
      </c>
      <c r="T251" s="125">
        <v>1</v>
      </c>
      <c r="U251" s="125">
        <v>0</v>
      </c>
      <c r="V251" s="126">
        <v>0</v>
      </c>
      <c r="W251" s="125">
        <v>0</v>
      </c>
      <c r="X251" s="125">
        <v>0</v>
      </c>
      <c r="Y251" s="125">
        <v>0</v>
      </c>
      <c r="Z251" s="150">
        <v>1</v>
      </c>
      <c r="AA251" s="19"/>
    </row>
    <row r="252" spans="1:27" ht="36" customHeight="1">
      <c r="A252" s="202">
        <v>6</v>
      </c>
      <c r="B252" s="202">
        <v>6</v>
      </c>
      <c r="C252" s="202">
        <v>9</v>
      </c>
      <c r="D252" s="202">
        <v>0</v>
      </c>
      <c r="E252" s="202">
        <v>4</v>
      </c>
      <c r="F252" s="202">
        <v>1</v>
      </c>
      <c r="G252" s="202">
        <v>2</v>
      </c>
      <c r="H252" s="202">
        <v>1</v>
      </c>
      <c r="I252" s="202">
        <v>5</v>
      </c>
      <c r="J252" s="202">
        <v>6</v>
      </c>
      <c r="K252" s="202">
        <v>2</v>
      </c>
      <c r="L252" s="202">
        <v>3</v>
      </c>
      <c r="M252" s="203">
        <v>0</v>
      </c>
      <c r="N252" s="204">
        <v>1</v>
      </c>
      <c r="O252" s="204"/>
      <c r="P252" s="204"/>
      <c r="Q252" s="205"/>
      <c r="R252" s="153" t="s">
        <v>0</v>
      </c>
      <c r="S252" s="131" t="s">
        <v>146</v>
      </c>
      <c r="T252" s="122">
        <v>947.2</v>
      </c>
      <c r="U252" s="122">
        <v>160</v>
      </c>
      <c r="V252" s="123">
        <v>0</v>
      </c>
      <c r="W252" s="124">
        <v>0</v>
      </c>
      <c r="X252" s="124">
        <v>0</v>
      </c>
      <c r="Y252" s="124">
        <v>0</v>
      </c>
      <c r="Z252" s="152"/>
      <c r="AA252" s="19"/>
    </row>
    <row r="253" spans="1:27" ht="49.5" customHeight="1">
      <c r="A253" s="202"/>
      <c r="B253" s="202"/>
      <c r="C253" s="202"/>
      <c r="D253" s="202"/>
      <c r="E253" s="202"/>
      <c r="F253" s="202"/>
      <c r="G253" s="202"/>
      <c r="H253" s="202"/>
      <c r="I253" s="202"/>
      <c r="J253" s="202"/>
      <c r="K253" s="202"/>
      <c r="L253" s="202"/>
      <c r="M253" s="203"/>
      <c r="N253" s="204"/>
      <c r="O253" s="204"/>
      <c r="P253" s="204"/>
      <c r="Q253" s="205"/>
      <c r="R253" s="130" t="s">
        <v>1</v>
      </c>
      <c r="S253" s="131" t="s">
        <v>141</v>
      </c>
      <c r="T253" s="122">
        <v>100</v>
      </c>
      <c r="U253" s="122">
        <v>100</v>
      </c>
      <c r="V253" s="123">
        <v>0</v>
      </c>
      <c r="W253" s="124">
        <v>0</v>
      </c>
      <c r="X253" s="124">
        <v>0</v>
      </c>
      <c r="Y253" s="124">
        <v>0</v>
      </c>
      <c r="Z253" s="152">
        <v>100</v>
      </c>
      <c r="AA253" s="19"/>
    </row>
    <row r="254" spans="1:27" ht="45" customHeight="1">
      <c r="A254" s="202">
        <v>6</v>
      </c>
      <c r="B254" s="202">
        <v>0</v>
      </c>
      <c r="C254" s="202">
        <v>1</v>
      </c>
      <c r="D254" s="202">
        <v>0</v>
      </c>
      <c r="E254" s="202">
        <v>1</v>
      </c>
      <c r="F254" s="202">
        <v>1</v>
      </c>
      <c r="G254" s="202">
        <v>3</v>
      </c>
      <c r="H254" s="202">
        <v>1</v>
      </c>
      <c r="I254" s="202">
        <v>5</v>
      </c>
      <c r="J254" s="202">
        <v>6</v>
      </c>
      <c r="K254" s="202">
        <v>1</v>
      </c>
      <c r="L254" s="202">
        <v>0</v>
      </c>
      <c r="M254" s="203">
        <v>1</v>
      </c>
      <c r="N254" s="204">
        <v>0</v>
      </c>
      <c r="O254" s="204"/>
      <c r="P254" s="204"/>
      <c r="Q254" s="205"/>
      <c r="R254" s="129" t="s">
        <v>2</v>
      </c>
      <c r="S254" s="131" t="s">
        <v>146</v>
      </c>
      <c r="T254" s="122">
        <v>300</v>
      </c>
      <c r="U254" s="122">
        <v>0</v>
      </c>
      <c r="V254" s="123">
        <v>0</v>
      </c>
      <c r="W254" s="124">
        <v>0</v>
      </c>
      <c r="X254" s="124">
        <v>0</v>
      </c>
      <c r="Y254" s="124">
        <v>0</v>
      </c>
      <c r="Z254" s="152"/>
      <c r="AA254" s="19"/>
    </row>
    <row r="255" spans="1:27" ht="30" customHeight="1">
      <c r="A255" s="202"/>
      <c r="B255" s="202"/>
      <c r="C255" s="202"/>
      <c r="D255" s="202"/>
      <c r="E255" s="202"/>
      <c r="F255" s="202"/>
      <c r="G255" s="202"/>
      <c r="H255" s="202"/>
      <c r="I255" s="202"/>
      <c r="J255" s="202"/>
      <c r="K255" s="202"/>
      <c r="L255" s="202"/>
      <c r="M255" s="203"/>
      <c r="N255" s="204"/>
      <c r="O255" s="204"/>
      <c r="P255" s="204"/>
      <c r="Q255" s="205"/>
      <c r="R255" s="130" t="s">
        <v>3</v>
      </c>
      <c r="S255" s="131" t="s">
        <v>141</v>
      </c>
      <c r="T255" s="122">
        <v>100</v>
      </c>
      <c r="U255" s="122">
        <v>0</v>
      </c>
      <c r="V255" s="123">
        <v>0</v>
      </c>
      <c r="W255" s="124">
        <v>0</v>
      </c>
      <c r="X255" s="124">
        <v>0</v>
      </c>
      <c r="Y255" s="124">
        <v>0</v>
      </c>
      <c r="Z255" s="152">
        <v>100</v>
      </c>
      <c r="AA255" s="19"/>
    </row>
    <row r="256" spans="1:27" ht="39" customHeight="1">
      <c r="A256" s="202">
        <v>6</v>
      </c>
      <c r="B256" s="202">
        <v>0</v>
      </c>
      <c r="C256" s="202">
        <v>1</v>
      </c>
      <c r="D256" s="202">
        <v>0</v>
      </c>
      <c r="E256" s="202">
        <v>1</v>
      </c>
      <c r="F256" s="202">
        <v>1</v>
      </c>
      <c r="G256" s="202">
        <v>3</v>
      </c>
      <c r="H256" s="202">
        <v>1</v>
      </c>
      <c r="I256" s="202">
        <v>5</v>
      </c>
      <c r="J256" s="202">
        <v>6</v>
      </c>
      <c r="K256" s="202">
        <v>0</v>
      </c>
      <c r="L256" s="202">
        <v>2</v>
      </c>
      <c r="M256" s="203">
        <v>2</v>
      </c>
      <c r="N256" s="204">
        <v>0</v>
      </c>
      <c r="O256" s="204">
        <v>1</v>
      </c>
      <c r="P256" s="204">
        <v>1</v>
      </c>
      <c r="Q256" s="205" t="s">
        <v>153</v>
      </c>
      <c r="R256" s="153" t="s">
        <v>4</v>
      </c>
      <c r="S256" s="131" t="s">
        <v>146</v>
      </c>
      <c r="T256" s="122">
        <v>50</v>
      </c>
      <c r="U256" s="122">
        <v>50</v>
      </c>
      <c r="V256" s="123">
        <v>50</v>
      </c>
      <c r="W256" s="122">
        <v>50</v>
      </c>
      <c r="X256" s="122">
        <v>50</v>
      </c>
      <c r="Y256" s="122">
        <v>50</v>
      </c>
      <c r="Z256" s="152"/>
      <c r="AA256" s="19"/>
    </row>
    <row r="257" spans="1:27" ht="42.75" customHeight="1">
      <c r="A257" s="202"/>
      <c r="B257" s="202"/>
      <c r="C257" s="202"/>
      <c r="D257" s="202"/>
      <c r="E257" s="202"/>
      <c r="F257" s="202"/>
      <c r="G257" s="202"/>
      <c r="H257" s="202"/>
      <c r="I257" s="202"/>
      <c r="J257" s="202"/>
      <c r="K257" s="202"/>
      <c r="L257" s="202"/>
      <c r="M257" s="203"/>
      <c r="N257" s="204"/>
      <c r="O257" s="204"/>
      <c r="P257" s="204"/>
      <c r="Q257" s="205"/>
      <c r="R257" s="130" t="s">
        <v>5</v>
      </c>
      <c r="S257" s="131" t="s">
        <v>141</v>
      </c>
      <c r="T257" s="122">
        <v>100</v>
      </c>
      <c r="U257" s="122">
        <v>100</v>
      </c>
      <c r="V257" s="123">
        <v>100</v>
      </c>
      <c r="W257" s="122">
        <v>100</v>
      </c>
      <c r="X257" s="122">
        <v>100</v>
      </c>
      <c r="Y257" s="122">
        <v>100</v>
      </c>
      <c r="Z257" s="152">
        <v>100</v>
      </c>
      <c r="AA257" s="19"/>
    </row>
    <row r="258" spans="1:27" ht="35.25" customHeight="1">
      <c r="A258" s="202">
        <v>6</v>
      </c>
      <c r="B258" s="202">
        <v>0</v>
      </c>
      <c r="C258" s="202">
        <v>1</v>
      </c>
      <c r="D258" s="202">
        <v>0</v>
      </c>
      <c r="E258" s="202">
        <v>1</v>
      </c>
      <c r="F258" s="202">
        <v>1</v>
      </c>
      <c r="G258" s="202">
        <v>3</v>
      </c>
      <c r="H258" s="202">
        <v>1</v>
      </c>
      <c r="I258" s="202">
        <v>5</v>
      </c>
      <c r="J258" s="202">
        <v>6</v>
      </c>
      <c r="K258" s="202">
        <v>0</v>
      </c>
      <c r="L258" s="202">
        <v>2</v>
      </c>
      <c r="M258" s="203">
        <v>2</v>
      </c>
      <c r="N258" s="204">
        <v>0</v>
      </c>
      <c r="O258" s="204">
        <v>1</v>
      </c>
      <c r="P258" s="204">
        <v>2</v>
      </c>
      <c r="Q258" s="205" t="s">
        <v>153</v>
      </c>
      <c r="R258" s="153" t="s">
        <v>6</v>
      </c>
      <c r="S258" s="131" t="s">
        <v>146</v>
      </c>
      <c r="T258" s="122">
        <v>873.4</v>
      </c>
      <c r="U258" s="122">
        <v>120</v>
      </c>
      <c r="V258" s="123">
        <v>239.6</v>
      </c>
      <c r="W258" s="124">
        <v>150</v>
      </c>
      <c r="X258" s="124">
        <v>150</v>
      </c>
      <c r="Y258" s="124">
        <v>150</v>
      </c>
      <c r="Z258" s="152"/>
      <c r="AA258" s="19"/>
    </row>
    <row r="259" spans="1:27" ht="25.5">
      <c r="A259" s="202"/>
      <c r="B259" s="202"/>
      <c r="C259" s="202"/>
      <c r="D259" s="202"/>
      <c r="E259" s="202"/>
      <c r="F259" s="202"/>
      <c r="G259" s="202"/>
      <c r="H259" s="202"/>
      <c r="I259" s="202"/>
      <c r="J259" s="202"/>
      <c r="K259" s="202"/>
      <c r="L259" s="202"/>
      <c r="M259" s="203"/>
      <c r="N259" s="204"/>
      <c r="O259" s="204"/>
      <c r="P259" s="204"/>
      <c r="Q259" s="205"/>
      <c r="R259" s="130" t="s">
        <v>7</v>
      </c>
      <c r="S259" s="131" t="s">
        <v>141</v>
      </c>
      <c r="T259" s="122">
        <v>100</v>
      </c>
      <c r="U259" s="122">
        <v>100</v>
      </c>
      <c r="V259" s="123">
        <v>100</v>
      </c>
      <c r="W259" s="122">
        <v>100</v>
      </c>
      <c r="X259" s="122">
        <v>100</v>
      </c>
      <c r="Y259" s="122">
        <v>100</v>
      </c>
      <c r="Z259" s="152">
        <v>100</v>
      </c>
      <c r="AA259" s="19"/>
    </row>
    <row r="260" spans="1:27" ht="33" customHeight="1">
      <c r="A260" s="202">
        <v>6</v>
      </c>
      <c r="B260" s="202">
        <v>0</v>
      </c>
      <c r="C260" s="202">
        <v>1</v>
      </c>
      <c r="D260" s="202">
        <v>0</v>
      </c>
      <c r="E260" s="202">
        <v>1</v>
      </c>
      <c r="F260" s="202">
        <v>1</v>
      </c>
      <c r="G260" s="202">
        <v>3</v>
      </c>
      <c r="H260" s="202">
        <v>1</v>
      </c>
      <c r="I260" s="202">
        <v>5</v>
      </c>
      <c r="J260" s="202">
        <v>6</v>
      </c>
      <c r="K260" s="202">
        <v>0</v>
      </c>
      <c r="L260" s="202">
        <v>2</v>
      </c>
      <c r="M260" s="203">
        <v>2</v>
      </c>
      <c r="N260" s="204">
        <v>0</v>
      </c>
      <c r="O260" s="204">
        <v>1</v>
      </c>
      <c r="P260" s="204">
        <v>3</v>
      </c>
      <c r="Q260" s="205" t="s">
        <v>153</v>
      </c>
      <c r="R260" s="153" t="s">
        <v>8</v>
      </c>
      <c r="S260" s="131" t="s">
        <v>139</v>
      </c>
      <c r="T260" s="122">
        <v>50</v>
      </c>
      <c r="U260" s="122">
        <v>1230</v>
      </c>
      <c r="V260" s="123">
        <v>800</v>
      </c>
      <c r="W260" s="122">
        <v>1243.1</v>
      </c>
      <c r="X260" s="122">
        <v>650</v>
      </c>
      <c r="Y260" s="122">
        <v>500</v>
      </c>
      <c r="Z260" s="152"/>
      <c r="AA260" s="19"/>
    </row>
    <row r="261" spans="1:27" ht="30.75" customHeight="1">
      <c r="A261" s="202"/>
      <c r="B261" s="202"/>
      <c r="C261" s="202"/>
      <c r="D261" s="202"/>
      <c r="E261" s="202"/>
      <c r="F261" s="202"/>
      <c r="G261" s="202"/>
      <c r="H261" s="202"/>
      <c r="I261" s="202"/>
      <c r="J261" s="202"/>
      <c r="K261" s="202"/>
      <c r="L261" s="202"/>
      <c r="M261" s="203"/>
      <c r="N261" s="204"/>
      <c r="O261" s="204"/>
      <c r="P261" s="204"/>
      <c r="Q261" s="205"/>
      <c r="R261" s="130" t="s">
        <v>7</v>
      </c>
      <c r="S261" s="131" t="s">
        <v>141</v>
      </c>
      <c r="T261" s="122">
        <v>100</v>
      </c>
      <c r="U261" s="122">
        <v>100</v>
      </c>
      <c r="V261" s="123">
        <v>100</v>
      </c>
      <c r="W261" s="124">
        <v>100</v>
      </c>
      <c r="X261" s="124">
        <v>100</v>
      </c>
      <c r="Y261" s="214">
        <v>100</v>
      </c>
      <c r="Z261" s="152">
        <v>100</v>
      </c>
      <c r="AA261" s="19"/>
    </row>
    <row r="262" spans="1:27" ht="69.75" customHeight="1">
      <c r="A262" s="202">
        <v>6</v>
      </c>
      <c r="B262" s="202">
        <v>0</v>
      </c>
      <c r="C262" s="202">
        <v>1</v>
      </c>
      <c r="D262" s="202">
        <v>0</v>
      </c>
      <c r="E262" s="202">
        <v>4</v>
      </c>
      <c r="F262" s="202">
        <v>1</v>
      </c>
      <c r="G262" s="202">
        <v>2</v>
      </c>
      <c r="H262" s="202">
        <v>1</v>
      </c>
      <c r="I262" s="202">
        <v>5</v>
      </c>
      <c r="J262" s="202">
        <v>6</v>
      </c>
      <c r="K262" s="202">
        <v>1</v>
      </c>
      <c r="L262" s="202">
        <v>0</v>
      </c>
      <c r="M262" s="203">
        <v>1</v>
      </c>
      <c r="N262" s="204">
        <v>4</v>
      </c>
      <c r="O262" s="204"/>
      <c r="P262" s="204"/>
      <c r="Q262" s="205"/>
      <c r="R262" s="153" t="s">
        <v>9</v>
      </c>
      <c r="S262" s="131" t="s">
        <v>146</v>
      </c>
      <c r="T262" s="122">
        <v>0</v>
      </c>
      <c r="U262" s="122">
        <v>50</v>
      </c>
      <c r="V262" s="123">
        <v>0</v>
      </c>
      <c r="W262" s="124">
        <v>0</v>
      </c>
      <c r="X262" s="124">
        <v>0</v>
      </c>
      <c r="Y262" s="124">
        <v>0</v>
      </c>
      <c r="Z262" s="152"/>
      <c r="AA262" s="19"/>
    </row>
    <row r="263" spans="1:27" ht="18" customHeight="1">
      <c r="A263" s="202"/>
      <c r="B263" s="202"/>
      <c r="C263" s="202"/>
      <c r="D263" s="202"/>
      <c r="E263" s="202"/>
      <c r="F263" s="202"/>
      <c r="G263" s="202"/>
      <c r="H263" s="202"/>
      <c r="I263" s="202"/>
      <c r="J263" s="202"/>
      <c r="K263" s="202"/>
      <c r="L263" s="202"/>
      <c r="M263" s="203"/>
      <c r="N263" s="204"/>
      <c r="O263" s="204"/>
      <c r="P263" s="204"/>
      <c r="Q263" s="205"/>
      <c r="R263" s="130" t="s">
        <v>191</v>
      </c>
      <c r="S263" s="131" t="s">
        <v>143</v>
      </c>
      <c r="T263" s="125">
        <v>0</v>
      </c>
      <c r="U263" s="125">
        <v>100</v>
      </c>
      <c r="V263" s="126">
        <v>0</v>
      </c>
      <c r="W263" s="127">
        <v>0</v>
      </c>
      <c r="X263" s="127">
        <v>0</v>
      </c>
      <c r="Y263" s="127">
        <v>0</v>
      </c>
      <c r="Z263" s="150">
        <v>100</v>
      </c>
      <c r="AA263" s="19"/>
    </row>
    <row r="264" spans="1:27" ht="42.75" customHeight="1">
      <c r="A264" s="202">
        <v>6</v>
      </c>
      <c r="B264" s="202">
        <v>0</v>
      </c>
      <c r="C264" s="202">
        <v>1</v>
      </c>
      <c r="D264" s="202">
        <v>0</v>
      </c>
      <c r="E264" s="202">
        <v>1</v>
      </c>
      <c r="F264" s="202">
        <v>1</v>
      </c>
      <c r="G264" s="202">
        <v>3</v>
      </c>
      <c r="H264" s="202">
        <v>1</v>
      </c>
      <c r="I264" s="202">
        <v>5</v>
      </c>
      <c r="J264" s="202">
        <v>6</v>
      </c>
      <c r="K264" s="202">
        <v>0</v>
      </c>
      <c r="L264" s="202">
        <v>2</v>
      </c>
      <c r="M264" s="203">
        <v>2</v>
      </c>
      <c r="N264" s="204">
        <v>0</v>
      </c>
      <c r="O264" s="204">
        <v>1</v>
      </c>
      <c r="P264" s="204">
        <v>5</v>
      </c>
      <c r="Q264" s="205" t="s">
        <v>153</v>
      </c>
      <c r="R264" s="242" t="s">
        <v>10</v>
      </c>
      <c r="S264" s="216" t="s">
        <v>146</v>
      </c>
      <c r="T264" s="249">
        <v>0</v>
      </c>
      <c r="U264" s="122">
        <v>50</v>
      </c>
      <c r="V264" s="123">
        <v>100</v>
      </c>
      <c r="W264" s="124">
        <v>176.9</v>
      </c>
      <c r="X264" s="124">
        <v>100</v>
      </c>
      <c r="Y264" s="124">
        <v>100</v>
      </c>
      <c r="Z264" s="152"/>
      <c r="AA264" s="19"/>
    </row>
    <row r="265" spans="1:27" ht="12.75">
      <c r="A265" s="202"/>
      <c r="B265" s="202"/>
      <c r="C265" s="202"/>
      <c r="D265" s="202"/>
      <c r="E265" s="202"/>
      <c r="F265" s="202"/>
      <c r="G265" s="202"/>
      <c r="H265" s="202"/>
      <c r="I265" s="202"/>
      <c r="J265" s="202"/>
      <c r="K265" s="202"/>
      <c r="L265" s="202"/>
      <c r="M265" s="203"/>
      <c r="N265" s="204"/>
      <c r="O265" s="204"/>
      <c r="P265" s="204"/>
      <c r="Q265" s="205"/>
      <c r="R265" s="130" t="s">
        <v>11</v>
      </c>
      <c r="S265" s="131" t="s">
        <v>141</v>
      </c>
      <c r="T265" s="122">
        <v>0</v>
      </c>
      <c r="U265" s="122">
        <v>100</v>
      </c>
      <c r="V265" s="123">
        <v>100</v>
      </c>
      <c r="W265" s="124">
        <v>100</v>
      </c>
      <c r="X265" s="124">
        <v>100</v>
      </c>
      <c r="Y265" s="124">
        <v>100</v>
      </c>
      <c r="Z265" s="152">
        <v>100</v>
      </c>
      <c r="AA265" s="19"/>
    </row>
    <row r="266" spans="1:27" ht="44.25" customHeight="1">
      <c r="A266" s="202">
        <v>6</v>
      </c>
      <c r="B266" s="202">
        <v>0</v>
      </c>
      <c r="C266" s="202">
        <v>1</v>
      </c>
      <c r="D266" s="202">
        <v>0</v>
      </c>
      <c r="E266" s="202">
        <v>1</v>
      </c>
      <c r="F266" s="202">
        <v>1</v>
      </c>
      <c r="G266" s="202">
        <v>3</v>
      </c>
      <c r="H266" s="202">
        <v>1</v>
      </c>
      <c r="I266" s="202">
        <v>5</v>
      </c>
      <c r="J266" s="202">
        <v>6</v>
      </c>
      <c r="K266" s="202">
        <v>0</v>
      </c>
      <c r="L266" s="202">
        <v>2</v>
      </c>
      <c r="M266" s="203">
        <v>2</v>
      </c>
      <c r="N266" s="204">
        <v>0</v>
      </c>
      <c r="O266" s="204">
        <v>1</v>
      </c>
      <c r="P266" s="204">
        <v>6</v>
      </c>
      <c r="Q266" s="205" t="s">
        <v>153</v>
      </c>
      <c r="R266" s="242" t="s">
        <v>12</v>
      </c>
      <c r="S266" s="216" t="s">
        <v>146</v>
      </c>
      <c r="T266" s="122">
        <v>0</v>
      </c>
      <c r="U266" s="122">
        <v>0</v>
      </c>
      <c r="V266" s="123">
        <v>0</v>
      </c>
      <c r="W266" s="124">
        <v>0</v>
      </c>
      <c r="X266" s="124">
        <v>0</v>
      </c>
      <c r="Y266" s="124">
        <v>0</v>
      </c>
      <c r="Z266" s="152"/>
      <c r="AA266" s="19"/>
    </row>
    <row r="267" spans="1:27" ht="18" customHeight="1">
      <c r="A267" s="202"/>
      <c r="B267" s="202"/>
      <c r="C267" s="202"/>
      <c r="D267" s="202"/>
      <c r="E267" s="202"/>
      <c r="F267" s="202"/>
      <c r="G267" s="202"/>
      <c r="H267" s="202"/>
      <c r="I267" s="202"/>
      <c r="J267" s="202"/>
      <c r="K267" s="202"/>
      <c r="L267" s="202"/>
      <c r="M267" s="203"/>
      <c r="N267" s="204"/>
      <c r="O267" s="204"/>
      <c r="P267" s="204"/>
      <c r="Q267" s="205"/>
      <c r="R267" s="248" t="s">
        <v>224</v>
      </c>
      <c r="S267" s="216" t="s">
        <v>143</v>
      </c>
      <c r="T267" s="297">
        <v>0</v>
      </c>
      <c r="U267" s="297">
        <v>0</v>
      </c>
      <c r="V267" s="126">
        <v>1</v>
      </c>
      <c r="W267" s="295">
        <v>1</v>
      </c>
      <c r="X267" s="295">
        <v>1</v>
      </c>
      <c r="Y267" s="295">
        <v>1</v>
      </c>
      <c r="Z267" s="296">
        <v>4</v>
      </c>
      <c r="AA267" s="19"/>
    </row>
    <row r="268" spans="1:27" ht="49.5" customHeight="1">
      <c r="A268" s="202">
        <v>6</v>
      </c>
      <c r="B268" s="202">
        <v>0</v>
      </c>
      <c r="C268" s="202">
        <v>1</v>
      </c>
      <c r="D268" s="202">
        <v>0</v>
      </c>
      <c r="E268" s="202">
        <v>1</v>
      </c>
      <c r="F268" s="202">
        <v>1</v>
      </c>
      <c r="G268" s="202">
        <v>3</v>
      </c>
      <c r="H268" s="202">
        <v>1</v>
      </c>
      <c r="I268" s="202">
        <v>5</v>
      </c>
      <c r="J268" s="202">
        <v>6</v>
      </c>
      <c r="K268" s="202">
        <v>0</v>
      </c>
      <c r="L268" s="202">
        <v>2</v>
      </c>
      <c r="M268" s="203">
        <v>2</v>
      </c>
      <c r="N268" s="204">
        <v>0</v>
      </c>
      <c r="O268" s="204">
        <v>1</v>
      </c>
      <c r="P268" s="204">
        <v>7</v>
      </c>
      <c r="Q268" s="205" t="s">
        <v>153</v>
      </c>
      <c r="R268" s="242" t="s">
        <v>13</v>
      </c>
      <c r="S268" s="216" t="s">
        <v>146</v>
      </c>
      <c r="T268" s="122">
        <v>0</v>
      </c>
      <c r="U268" s="122">
        <v>0</v>
      </c>
      <c r="V268" s="123">
        <v>686.6</v>
      </c>
      <c r="W268" s="214">
        <v>15.6</v>
      </c>
      <c r="X268" s="214">
        <v>0</v>
      </c>
      <c r="Y268" s="214">
        <v>0</v>
      </c>
      <c r="Z268" s="298"/>
      <c r="AA268" s="19"/>
    </row>
    <row r="269" spans="1:27" ht="31.5" customHeight="1">
      <c r="A269" s="202"/>
      <c r="B269" s="202"/>
      <c r="C269" s="202"/>
      <c r="D269" s="202"/>
      <c r="E269" s="202"/>
      <c r="F269" s="202"/>
      <c r="G269" s="202"/>
      <c r="H269" s="202"/>
      <c r="I269" s="202"/>
      <c r="J269" s="202"/>
      <c r="K269" s="202"/>
      <c r="L269" s="202"/>
      <c r="M269" s="203"/>
      <c r="N269" s="204"/>
      <c r="O269" s="204"/>
      <c r="P269" s="204"/>
      <c r="Q269" s="205"/>
      <c r="R269" s="248" t="s">
        <v>14</v>
      </c>
      <c r="S269" s="216" t="s">
        <v>141</v>
      </c>
      <c r="T269" s="249">
        <v>0</v>
      </c>
      <c r="U269" s="249">
        <v>0</v>
      </c>
      <c r="V269" s="123">
        <v>100</v>
      </c>
      <c r="W269" s="214">
        <v>100</v>
      </c>
      <c r="X269" s="214">
        <v>0</v>
      </c>
      <c r="Y269" s="214">
        <v>0</v>
      </c>
      <c r="Z269" s="298">
        <v>100</v>
      </c>
      <c r="AA269" s="19"/>
    </row>
    <row r="270" spans="1:27" ht="37.5" customHeight="1">
      <c r="A270" s="202">
        <v>6</v>
      </c>
      <c r="B270" s="202">
        <v>0</v>
      </c>
      <c r="C270" s="202">
        <v>1</v>
      </c>
      <c r="D270" s="202">
        <v>0</v>
      </c>
      <c r="E270" s="202">
        <v>1</v>
      </c>
      <c r="F270" s="202">
        <v>1</v>
      </c>
      <c r="G270" s="202">
        <v>3</v>
      </c>
      <c r="H270" s="202">
        <v>1</v>
      </c>
      <c r="I270" s="202">
        <v>5</v>
      </c>
      <c r="J270" s="202">
        <v>6</v>
      </c>
      <c r="K270" s="202">
        <v>0</v>
      </c>
      <c r="L270" s="202">
        <v>2</v>
      </c>
      <c r="M270" s="203">
        <v>2</v>
      </c>
      <c r="N270" s="204">
        <v>0</v>
      </c>
      <c r="O270" s="204">
        <v>1</v>
      </c>
      <c r="P270" s="204">
        <v>8</v>
      </c>
      <c r="Q270" s="205" t="s">
        <v>153</v>
      </c>
      <c r="R270" s="242" t="s">
        <v>15</v>
      </c>
      <c r="S270" s="216" t="s">
        <v>146</v>
      </c>
      <c r="T270" s="122">
        <v>0</v>
      </c>
      <c r="U270" s="122">
        <v>0</v>
      </c>
      <c r="V270" s="123">
        <v>2351</v>
      </c>
      <c r="W270" s="214">
        <v>560.6</v>
      </c>
      <c r="X270" s="214">
        <v>0</v>
      </c>
      <c r="Y270" s="214">
        <v>0</v>
      </c>
      <c r="Z270" s="298"/>
      <c r="AA270" s="19"/>
    </row>
    <row r="271" spans="1:27" ht="31.5" customHeight="1">
      <c r="A271" s="202"/>
      <c r="B271" s="202"/>
      <c r="C271" s="202"/>
      <c r="D271" s="202"/>
      <c r="E271" s="202"/>
      <c r="F271" s="202"/>
      <c r="G271" s="202"/>
      <c r="H271" s="202"/>
      <c r="I271" s="202"/>
      <c r="J271" s="202"/>
      <c r="K271" s="202"/>
      <c r="L271" s="202"/>
      <c r="M271" s="203"/>
      <c r="N271" s="204"/>
      <c r="O271" s="204"/>
      <c r="P271" s="204"/>
      <c r="Q271" s="205"/>
      <c r="R271" s="248" t="s">
        <v>280</v>
      </c>
      <c r="S271" s="216" t="s">
        <v>141</v>
      </c>
      <c r="T271" s="249">
        <v>0</v>
      </c>
      <c r="U271" s="249">
        <v>0</v>
      </c>
      <c r="V271" s="123">
        <v>100</v>
      </c>
      <c r="W271" s="214">
        <v>100</v>
      </c>
      <c r="X271" s="214">
        <v>0</v>
      </c>
      <c r="Y271" s="214">
        <v>0</v>
      </c>
      <c r="Z271" s="298">
        <v>100</v>
      </c>
      <c r="AA271" s="19"/>
    </row>
    <row r="272" spans="1:30" s="24" customFormat="1" ht="42.75" customHeight="1">
      <c r="A272" s="202">
        <v>6</v>
      </c>
      <c r="B272" s="202">
        <v>0</v>
      </c>
      <c r="C272" s="202">
        <v>1</v>
      </c>
      <c r="D272" s="202">
        <v>0</v>
      </c>
      <c r="E272" s="202">
        <v>1</v>
      </c>
      <c r="F272" s="202">
        <v>1</v>
      </c>
      <c r="G272" s="202">
        <v>3</v>
      </c>
      <c r="H272" s="202">
        <v>1</v>
      </c>
      <c r="I272" s="202">
        <v>5</v>
      </c>
      <c r="J272" s="202">
        <v>6</v>
      </c>
      <c r="K272" s="202">
        <v>0</v>
      </c>
      <c r="L272" s="202">
        <v>2</v>
      </c>
      <c r="M272" s="203">
        <v>2</v>
      </c>
      <c r="N272" s="204">
        <v>0</v>
      </c>
      <c r="O272" s="204">
        <v>1</v>
      </c>
      <c r="P272" s="204">
        <v>9</v>
      </c>
      <c r="Q272" s="205" t="s">
        <v>153</v>
      </c>
      <c r="R272" s="153" t="s">
        <v>16</v>
      </c>
      <c r="S272" s="131" t="s">
        <v>139</v>
      </c>
      <c r="T272" s="122">
        <v>0</v>
      </c>
      <c r="U272" s="122">
        <v>0</v>
      </c>
      <c r="V272" s="123">
        <v>100</v>
      </c>
      <c r="W272" s="124">
        <v>0</v>
      </c>
      <c r="X272" s="124">
        <v>0</v>
      </c>
      <c r="Y272" s="124">
        <v>0</v>
      </c>
      <c r="Z272" s="152"/>
      <c r="AA272" s="19"/>
      <c r="AB272" s="13"/>
      <c r="AC272" s="14"/>
      <c r="AD272" s="14"/>
    </row>
    <row r="273" spans="1:27" ht="21" customHeight="1">
      <c r="A273" s="202"/>
      <c r="B273" s="202"/>
      <c r="C273" s="202"/>
      <c r="D273" s="202"/>
      <c r="E273" s="202"/>
      <c r="F273" s="202"/>
      <c r="G273" s="202"/>
      <c r="H273" s="202"/>
      <c r="I273" s="202"/>
      <c r="J273" s="202"/>
      <c r="K273" s="202"/>
      <c r="L273" s="202"/>
      <c r="M273" s="203"/>
      <c r="N273" s="204"/>
      <c r="O273" s="204"/>
      <c r="P273" s="204"/>
      <c r="Q273" s="205"/>
      <c r="R273" s="130" t="s">
        <v>17</v>
      </c>
      <c r="S273" s="216"/>
      <c r="T273" s="249" t="s">
        <v>158</v>
      </c>
      <c r="U273" s="249" t="s">
        <v>158</v>
      </c>
      <c r="V273" s="126">
        <v>1</v>
      </c>
      <c r="W273" s="295">
        <v>0</v>
      </c>
      <c r="X273" s="295">
        <v>0</v>
      </c>
      <c r="Y273" s="295">
        <v>0</v>
      </c>
      <c r="Z273" s="298">
        <v>1</v>
      </c>
      <c r="AA273" s="19"/>
    </row>
    <row r="274" spans="1:27" ht="54" customHeight="1">
      <c r="A274" s="202">
        <v>6</v>
      </c>
      <c r="B274" s="202">
        <v>0</v>
      </c>
      <c r="C274" s="202">
        <v>1</v>
      </c>
      <c r="D274" s="202">
        <v>0</v>
      </c>
      <c r="E274" s="202">
        <v>1</v>
      </c>
      <c r="F274" s="202">
        <v>1</v>
      </c>
      <c r="G274" s="202">
        <v>3</v>
      </c>
      <c r="H274" s="202">
        <v>1</v>
      </c>
      <c r="I274" s="202">
        <v>5</v>
      </c>
      <c r="J274" s="202">
        <v>6</v>
      </c>
      <c r="K274" s="202">
        <v>0</v>
      </c>
      <c r="L274" s="202">
        <v>2</v>
      </c>
      <c r="M274" s="203">
        <v>2</v>
      </c>
      <c r="N274" s="204">
        <v>0</v>
      </c>
      <c r="O274" s="204">
        <v>2</v>
      </c>
      <c r="P274" s="204">
        <v>0</v>
      </c>
      <c r="Q274" s="205" t="s">
        <v>153</v>
      </c>
      <c r="R274" s="153" t="s">
        <v>18</v>
      </c>
      <c r="S274" s="131" t="s">
        <v>139</v>
      </c>
      <c r="T274" s="122">
        <v>0</v>
      </c>
      <c r="U274" s="122">
        <v>0</v>
      </c>
      <c r="V274" s="123">
        <v>0</v>
      </c>
      <c r="W274" s="124">
        <v>0</v>
      </c>
      <c r="X274" s="295">
        <v>140</v>
      </c>
      <c r="Y274" s="295">
        <v>140</v>
      </c>
      <c r="Z274" s="298"/>
      <c r="AA274" s="19"/>
    </row>
    <row r="275" spans="1:27" ht="26.25" customHeight="1">
      <c r="A275" s="202"/>
      <c r="B275" s="202"/>
      <c r="C275" s="202"/>
      <c r="D275" s="202"/>
      <c r="E275" s="202"/>
      <c r="F275" s="202"/>
      <c r="G275" s="202"/>
      <c r="H275" s="202"/>
      <c r="I275" s="202"/>
      <c r="J275" s="202"/>
      <c r="K275" s="202"/>
      <c r="L275" s="202"/>
      <c r="M275" s="203"/>
      <c r="N275" s="204"/>
      <c r="O275" s="204"/>
      <c r="P275" s="204"/>
      <c r="Q275" s="205"/>
      <c r="R275" s="248" t="s">
        <v>280</v>
      </c>
      <c r="S275" s="216" t="s">
        <v>141</v>
      </c>
      <c r="T275" s="249">
        <v>0</v>
      </c>
      <c r="U275" s="249">
        <v>0</v>
      </c>
      <c r="V275" s="123">
        <v>0</v>
      </c>
      <c r="W275" s="214">
        <v>0</v>
      </c>
      <c r="X275" s="214">
        <v>100</v>
      </c>
      <c r="Y275" s="214">
        <v>100</v>
      </c>
      <c r="Z275" s="298">
        <v>100</v>
      </c>
      <c r="AA275" s="19"/>
    </row>
    <row r="276" spans="1:27" ht="26.25" customHeight="1">
      <c r="A276" s="202">
        <v>6</v>
      </c>
      <c r="B276" s="202">
        <v>0</v>
      </c>
      <c r="C276" s="202">
        <v>1</v>
      </c>
      <c r="D276" s="202">
        <v>0</v>
      </c>
      <c r="E276" s="202">
        <v>1</v>
      </c>
      <c r="F276" s="202">
        <v>1</v>
      </c>
      <c r="G276" s="202">
        <v>3</v>
      </c>
      <c r="H276" s="202">
        <v>1</v>
      </c>
      <c r="I276" s="202">
        <v>5</v>
      </c>
      <c r="J276" s="202">
        <v>6</v>
      </c>
      <c r="K276" s="202">
        <v>0</v>
      </c>
      <c r="L276" s="202">
        <v>2</v>
      </c>
      <c r="M276" s="203">
        <v>2</v>
      </c>
      <c r="N276" s="204">
        <v>0</v>
      </c>
      <c r="O276" s="204">
        <v>2</v>
      </c>
      <c r="P276" s="204">
        <v>1</v>
      </c>
      <c r="Q276" s="205" t="s">
        <v>153</v>
      </c>
      <c r="R276" s="242" t="s">
        <v>56</v>
      </c>
      <c r="S276" s="131" t="s">
        <v>139</v>
      </c>
      <c r="T276" s="249">
        <v>0</v>
      </c>
      <c r="U276" s="249">
        <v>0</v>
      </c>
      <c r="V276" s="123">
        <v>0</v>
      </c>
      <c r="W276" s="214">
        <v>82.9</v>
      </c>
      <c r="X276" s="214">
        <v>0</v>
      </c>
      <c r="Y276" s="214">
        <v>0</v>
      </c>
      <c r="Z276" s="298"/>
      <c r="AA276" s="19"/>
    </row>
    <row r="277" spans="1:27" ht="26.25" customHeight="1">
      <c r="A277" s="202"/>
      <c r="B277" s="202"/>
      <c r="C277" s="202"/>
      <c r="D277" s="202"/>
      <c r="E277" s="202"/>
      <c r="F277" s="202"/>
      <c r="G277" s="202"/>
      <c r="H277" s="202"/>
      <c r="I277" s="202"/>
      <c r="J277" s="202"/>
      <c r="K277" s="202"/>
      <c r="L277" s="202"/>
      <c r="M277" s="203"/>
      <c r="N277" s="204"/>
      <c r="O277" s="204"/>
      <c r="P277" s="204"/>
      <c r="Q277" s="205"/>
      <c r="R277" s="299" t="s">
        <v>19</v>
      </c>
      <c r="S277" s="216" t="s">
        <v>351</v>
      </c>
      <c r="T277" s="249">
        <v>0</v>
      </c>
      <c r="U277" s="249">
        <v>0</v>
      </c>
      <c r="V277" s="123">
        <v>0</v>
      </c>
      <c r="W277" s="214">
        <v>433.4</v>
      </c>
      <c r="X277" s="214">
        <v>0</v>
      </c>
      <c r="Y277" s="214">
        <v>0</v>
      </c>
      <c r="Z277" s="298">
        <v>433.4</v>
      </c>
      <c r="AA277" s="19"/>
    </row>
    <row r="278" spans="1:27" ht="21.75" customHeight="1">
      <c r="A278" s="202"/>
      <c r="B278" s="202"/>
      <c r="C278" s="202"/>
      <c r="D278" s="202"/>
      <c r="E278" s="202"/>
      <c r="F278" s="202"/>
      <c r="G278" s="202"/>
      <c r="H278" s="202"/>
      <c r="I278" s="202"/>
      <c r="J278" s="202"/>
      <c r="K278" s="202"/>
      <c r="L278" s="202"/>
      <c r="M278" s="203"/>
      <c r="N278" s="204"/>
      <c r="O278" s="204"/>
      <c r="P278" s="204"/>
      <c r="Q278" s="205"/>
      <c r="R278" s="146" t="s">
        <v>105</v>
      </c>
      <c r="S278" s="147" t="s">
        <v>146</v>
      </c>
      <c r="T278" s="212">
        <f aca="true" t="shared" si="20" ref="T278:Y278">T282+T284+T286</f>
        <v>1000</v>
      </c>
      <c r="U278" s="212">
        <f t="shared" si="20"/>
        <v>500</v>
      </c>
      <c r="V278" s="212">
        <f t="shared" si="20"/>
        <v>500</v>
      </c>
      <c r="W278" s="212">
        <f t="shared" si="20"/>
        <v>0</v>
      </c>
      <c r="X278" s="212">
        <f t="shared" si="20"/>
        <v>0</v>
      </c>
      <c r="Y278" s="212">
        <f t="shared" si="20"/>
        <v>0</v>
      </c>
      <c r="Z278" s="289"/>
      <c r="AA278" s="18"/>
    </row>
    <row r="279" spans="1:27" ht="28.5" customHeight="1">
      <c r="A279" s="217"/>
      <c r="B279" s="217"/>
      <c r="C279" s="217"/>
      <c r="D279" s="217"/>
      <c r="E279" s="217"/>
      <c r="F279" s="217"/>
      <c r="G279" s="217"/>
      <c r="H279" s="217"/>
      <c r="I279" s="217"/>
      <c r="J279" s="217"/>
      <c r="K279" s="217"/>
      <c r="L279" s="217"/>
      <c r="M279" s="218"/>
      <c r="N279" s="204"/>
      <c r="O279" s="204"/>
      <c r="P279" s="204"/>
      <c r="Q279" s="219"/>
      <c r="R279" s="130" t="s">
        <v>343</v>
      </c>
      <c r="S279" s="131" t="s">
        <v>143</v>
      </c>
      <c r="T279" s="125">
        <v>1</v>
      </c>
      <c r="U279" s="297">
        <v>1</v>
      </c>
      <c r="V279" s="126">
        <v>1</v>
      </c>
      <c r="W279" s="127">
        <v>0</v>
      </c>
      <c r="X279" s="127">
        <v>0</v>
      </c>
      <c r="Y279" s="127">
        <v>0</v>
      </c>
      <c r="Z279" s="296">
        <f>T279+U279+V279+W279+X279+Y279</f>
        <v>3</v>
      </c>
      <c r="AA279" s="19"/>
    </row>
    <row r="280" spans="1:27" ht="45.75" customHeight="1">
      <c r="A280" s="104"/>
      <c r="B280" s="104"/>
      <c r="C280" s="104"/>
      <c r="D280" s="104"/>
      <c r="E280" s="104"/>
      <c r="F280" s="104"/>
      <c r="G280" s="104"/>
      <c r="H280" s="104"/>
      <c r="I280" s="104"/>
      <c r="J280" s="104"/>
      <c r="K280" s="104"/>
      <c r="L280" s="104"/>
      <c r="M280" s="250"/>
      <c r="N280" s="104"/>
      <c r="O280" s="104"/>
      <c r="P280" s="104"/>
      <c r="Q280" s="251"/>
      <c r="R280" s="153" t="s">
        <v>344</v>
      </c>
      <c r="S280" s="131" t="s">
        <v>115</v>
      </c>
      <c r="T280" s="125">
        <v>1</v>
      </c>
      <c r="U280" s="125">
        <v>1</v>
      </c>
      <c r="V280" s="126">
        <v>1</v>
      </c>
      <c r="W280" s="125">
        <v>1</v>
      </c>
      <c r="X280" s="125">
        <v>1</v>
      </c>
      <c r="Y280" s="125">
        <v>1</v>
      </c>
      <c r="Z280" s="150"/>
      <c r="AA280" s="19"/>
    </row>
    <row r="281" spans="1:27" ht="37.5" customHeight="1">
      <c r="A281" s="104"/>
      <c r="B281" s="104"/>
      <c r="C281" s="104"/>
      <c r="D281" s="104"/>
      <c r="E281" s="104"/>
      <c r="F281" s="104"/>
      <c r="G281" s="104"/>
      <c r="H281" s="104"/>
      <c r="I281" s="104"/>
      <c r="J281" s="104"/>
      <c r="K281" s="104"/>
      <c r="L281" s="104"/>
      <c r="M281" s="250"/>
      <c r="N281" s="104"/>
      <c r="O281" s="104"/>
      <c r="P281" s="104"/>
      <c r="Q281" s="251"/>
      <c r="R281" s="130" t="s">
        <v>345</v>
      </c>
      <c r="S281" s="131" t="s">
        <v>141</v>
      </c>
      <c r="T281" s="122">
        <v>100</v>
      </c>
      <c r="U281" s="122">
        <v>100</v>
      </c>
      <c r="V281" s="123">
        <v>100</v>
      </c>
      <c r="W281" s="122">
        <v>100</v>
      </c>
      <c r="X281" s="122">
        <v>100</v>
      </c>
      <c r="Y281" s="122">
        <v>100</v>
      </c>
      <c r="Z281" s="152">
        <v>100</v>
      </c>
      <c r="AA281" s="19"/>
    </row>
    <row r="282" spans="1:27" ht="31.5" customHeight="1">
      <c r="A282" s="228">
        <v>6</v>
      </c>
      <c r="B282" s="228">
        <v>0</v>
      </c>
      <c r="C282" s="228">
        <v>1</v>
      </c>
      <c r="D282" s="228">
        <v>0</v>
      </c>
      <c r="E282" s="228">
        <v>7</v>
      </c>
      <c r="F282" s="228">
        <v>0</v>
      </c>
      <c r="G282" s="228">
        <v>7</v>
      </c>
      <c r="H282" s="228">
        <v>1</v>
      </c>
      <c r="I282" s="228">
        <v>5</v>
      </c>
      <c r="J282" s="228">
        <v>6</v>
      </c>
      <c r="K282" s="228">
        <v>6</v>
      </c>
      <c r="L282" s="228">
        <v>1</v>
      </c>
      <c r="M282" s="230">
        <v>0</v>
      </c>
      <c r="N282" s="204">
        <v>4</v>
      </c>
      <c r="O282" s="204"/>
      <c r="P282" s="204"/>
      <c r="Q282" s="231"/>
      <c r="R282" s="153" t="s">
        <v>346</v>
      </c>
      <c r="S282" s="131" t="s">
        <v>146</v>
      </c>
      <c r="T282" s="122">
        <v>700</v>
      </c>
      <c r="U282" s="122">
        <v>0</v>
      </c>
      <c r="V282" s="123">
        <v>0</v>
      </c>
      <c r="W282" s="124">
        <v>0</v>
      </c>
      <c r="X282" s="124">
        <v>0</v>
      </c>
      <c r="Y282" s="124">
        <v>0</v>
      </c>
      <c r="Z282" s="152"/>
      <c r="AA282" s="19"/>
    </row>
    <row r="283" spans="1:27" ht="18" customHeight="1">
      <c r="A283" s="202"/>
      <c r="B283" s="202"/>
      <c r="C283" s="202"/>
      <c r="D283" s="202"/>
      <c r="E283" s="202"/>
      <c r="F283" s="202"/>
      <c r="G283" s="202"/>
      <c r="H283" s="202"/>
      <c r="I283" s="202"/>
      <c r="J283" s="202"/>
      <c r="K283" s="202"/>
      <c r="L283" s="202"/>
      <c r="M283" s="203"/>
      <c r="N283" s="204"/>
      <c r="O283" s="204"/>
      <c r="P283" s="204"/>
      <c r="Q283" s="205"/>
      <c r="R283" s="130" t="s">
        <v>347</v>
      </c>
      <c r="S283" s="131" t="s">
        <v>141</v>
      </c>
      <c r="T283" s="122">
        <v>100</v>
      </c>
      <c r="U283" s="122">
        <v>0</v>
      </c>
      <c r="V283" s="123">
        <v>0</v>
      </c>
      <c r="W283" s="124">
        <v>0</v>
      </c>
      <c r="X283" s="124">
        <v>0</v>
      </c>
      <c r="Y283" s="124">
        <v>0</v>
      </c>
      <c r="Z283" s="152">
        <v>100</v>
      </c>
      <c r="AA283" s="19"/>
    </row>
    <row r="284" spans="1:27" ht="17.25" customHeight="1">
      <c r="A284" s="202">
        <v>6</v>
      </c>
      <c r="B284" s="202">
        <v>0</v>
      </c>
      <c r="C284" s="202">
        <v>1</v>
      </c>
      <c r="D284" s="202">
        <v>0</v>
      </c>
      <c r="E284" s="202">
        <v>5</v>
      </c>
      <c r="F284" s="202">
        <v>0</v>
      </c>
      <c r="G284" s="202">
        <v>3</v>
      </c>
      <c r="H284" s="202">
        <v>1</v>
      </c>
      <c r="I284" s="202">
        <v>5</v>
      </c>
      <c r="J284" s="202">
        <v>6</v>
      </c>
      <c r="K284" s="202">
        <v>0</v>
      </c>
      <c r="L284" s="202">
        <v>3</v>
      </c>
      <c r="M284" s="203">
        <v>2</v>
      </c>
      <c r="N284" s="204">
        <v>0</v>
      </c>
      <c r="O284" s="204">
        <v>0</v>
      </c>
      <c r="P284" s="204">
        <v>5</v>
      </c>
      <c r="Q284" s="205" t="s">
        <v>107</v>
      </c>
      <c r="R284" s="153" t="s">
        <v>348</v>
      </c>
      <c r="S284" s="131" t="s">
        <v>146</v>
      </c>
      <c r="T284" s="122">
        <v>100</v>
      </c>
      <c r="U284" s="122">
        <v>500</v>
      </c>
      <c r="V284" s="123">
        <v>500</v>
      </c>
      <c r="W284" s="124">
        <v>0</v>
      </c>
      <c r="X284" s="124">
        <v>0</v>
      </c>
      <c r="Y284" s="124">
        <v>0</v>
      </c>
      <c r="Z284" s="152"/>
      <c r="AA284" s="19"/>
    </row>
    <row r="285" spans="1:27" ht="27.75" customHeight="1">
      <c r="A285" s="202"/>
      <c r="B285" s="202"/>
      <c r="C285" s="202"/>
      <c r="D285" s="202"/>
      <c r="E285" s="202"/>
      <c r="F285" s="202"/>
      <c r="G285" s="202"/>
      <c r="H285" s="202"/>
      <c r="I285" s="202"/>
      <c r="J285" s="202"/>
      <c r="K285" s="202"/>
      <c r="L285" s="202"/>
      <c r="M285" s="203"/>
      <c r="N285" s="204"/>
      <c r="O285" s="204"/>
      <c r="P285" s="204"/>
      <c r="Q285" s="205"/>
      <c r="R285" s="130" t="s">
        <v>349</v>
      </c>
      <c r="S285" s="131" t="s">
        <v>141</v>
      </c>
      <c r="T285" s="122">
        <v>100</v>
      </c>
      <c r="U285" s="122">
        <v>100</v>
      </c>
      <c r="V285" s="123">
        <v>100</v>
      </c>
      <c r="W285" s="122">
        <v>0</v>
      </c>
      <c r="X285" s="124">
        <v>0</v>
      </c>
      <c r="Y285" s="124">
        <v>0</v>
      </c>
      <c r="Z285" s="152">
        <v>100</v>
      </c>
      <c r="AA285" s="19"/>
    </row>
    <row r="286" spans="1:27" ht="39" customHeight="1">
      <c r="A286" s="217">
        <v>6</v>
      </c>
      <c r="B286" s="217">
        <v>0</v>
      </c>
      <c r="C286" s="217">
        <v>1</v>
      </c>
      <c r="D286" s="217">
        <v>0</v>
      </c>
      <c r="E286" s="217">
        <v>5</v>
      </c>
      <c r="F286" s="217">
        <v>0</v>
      </c>
      <c r="G286" s="217">
        <v>3</v>
      </c>
      <c r="H286" s="217">
        <v>1</v>
      </c>
      <c r="I286" s="217">
        <v>5</v>
      </c>
      <c r="J286" s="217">
        <v>6</v>
      </c>
      <c r="K286" s="217">
        <v>6</v>
      </c>
      <c r="L286" s="217">
        <v>1</v>
      </c>
      <c r="M286" s="218">
        <v>0</v>
      </c>
      <c r="N286" s="204">
        <v>6</v>
      </c>
      <c r="O286" s="204"/>
      <c r="P286" s="204"/>
      <c r="Q286" s="219"/>
      <c r="R286" s="153" t="s">
        <v>350</v>
      </c>
      <c r="S286" s="131" t="s">
        <v>146</v>
      </c>
      <c r="T286" s="122">
        <v>200</v>
      </c>
      <c r="U286" s="122">
        <v>0</v>
      </c>
      <c r="V286" s="123">
        <v>0</v>
      </c>
      <c r="W286" s="124">
        <v>0</v>
      </c>
      <c r="X286" s="124">
        <v>0</v>
      </c>
      <c r="Y286" s="124">
        <v>0</v>
      </c>
      <c r="Z286" s="152"/>
      <c r="AA286" s="19"/>
    </row>
    <row r="287" spans="1:27" ht="24" customHeight="1">
      <c r="A287" s="204"/>
      <c r="B287" s="204"/>
      <c r="C287" s="204"/>
      <c r="D287" s="204"/>
      <c r="E287" s="204"/>
      <c r="F287" s="204"/>
      <c r="G287" s="204"/>
      <c r="H287" s="204"/>
      <c r="I287" s="204"/>
      <c r="J287" s="204"/>
      <c r="K287" s="204"/>
      <c r="L287" s="204"/>
      <c r="M287" s="226"/>
      <c r="N287" s="204"/>
      <c r="O287" s="204"/>
      <c r="P287" s="204"/>
      <c r="Q287" s="227"/>
      <c r="R287" s="130" t="s">
        <v>349</v>
      </c>
      <c r="S287" s="131" t="s">
        <v>141</v>
      </c>
      <c r="T287" s="122">
        <v>100</v>
      </c>
      <c r="U287" s="122">
        <v>0</v>
      </c>
      <c r="V287" s="123">
        <v>0</v>
      </c>
      <c r="W287" s="124">
        <v>0</v>
      </c>
      <c r="X287" s="124">
        <v>0</v>
      </c>
      <c r="Y287" s="124">
        <v>0</v>
      </c>
      <c r="Z287" s="152">
        <v>100</v>
      </c>
      <c r="AA287" s="19"/>
    </row>
    <row r="288" spans="1:28" s="22" customFormat="1" ht="48" customHeight="1">
      <c r="A288" s="300"/>
      <c r="B288" s="300"/>
      <c r="C288" s="300"/>
      <c r="D288" s="300"/>
      <c r="E288" s="300"/>
      <c r="F288" s="300"/>
      <c r="G288" s="300"/>
      <c r="H288" s="300"/>
      <c r="I288" s="300"/>
      <c r="J288" s="300"/>
      <c r="K288" s="300"/>
      <c r="L288" s="300"/>
      <c r="M288" s="301"/>
      <c r="N288" s="208"/>
      <c r="O288" s="208"/>
      <c r="P288" s="208"/>
      <c r="Q288" s="302"/>
      <c r="R288" s="142" t="s">
        <v>108</v>
      </c>
      <c r="S288" s="143" t="s">
        <v>146</v>
      </c>
      <c r="T288" s="144">
        <f aca="true" t="shared" si="21" ref="T288:Y288">T289+T305</f>
        <v>1304.3000000000002</v>
      </c>
      <c r="U288" s="144">
        <f t="shared" si="21"/>
        <v>178565.4</v>
      </c>
      <c r="V288" s="144">
        <f t="shared" si="21"/>
        <v>130.1</v>
      </c>
      <c r="W288" s="144">
        <f t="shared" si="21"/>
        <v>60.8</v>
      </c>
      <c r="X288" s="144">
        <f t="shared" si="21"/>
        <v>30.5</v>
      </c>
      <c r="Y288" s="144">
        <f t="shared" si="21"/>
        <v>30.5</v>
      </c>
      <c r="Z288" s="210"/>
      <c r="AA288" s="20"/>
      <c r="AB288" s="21"/>
    </row>
    <row r="289" spans="1:27" ht="45.75" customHeight="1">
      <c r="A289" s="228"/>
      <c r="B289" s="235"/>
      <c r="C289" s="235"/>
      <c r="D289" s="235"/>
      <c r="E289" s="235"/>
      <c r="F289" s="235"/>
      <c r="G289" s="235"/>
      <c r="H289" s="235"/>
      <c r="I289" s="235"/>
      <c r="J289" s="235"/>
      <c r="K289" s="235"/>
      <c r="L289" s="235"/>
      <c r="M289" s="237"/>
      <c r="N289" s="204"/>
      <c r="O289" s="204"/>
      <c r="P289" s="204"/>
      <c r="Q289" s="238"/>
      <c r="R289" s="58" t="s">
        <v>106</v>
      </c>
      <c r="S289" s="147" t="s">
        <v>146</v>
      </c>
      <c r="T289" s="148">
        <f aca="true" t="shared" si="22" ref="T289:Y289">T291+T293+T295+T297+T299+T301+T303</f>
        <v>1263.9</v>
      </c>
      <c r="U289" s="148">
        <f t="shared" si="22"/>
        <v>178535</v>
      </c>
      <c r="V289" s="148">
        <f t="shared" si="22"/>
        <v>99.7</v>
      </c>
      <c r="W289" s="148">
        <f t="shared" si="22"/>
        <v>0</v>
      </c>
      <c r="X289" s="148">
        <f t="shared" si="22"/>
        <v>0</v>
      </c>
      <c r="Y289" s="148">
        <f t="shared" si="22"/>
        <v>0</v>
      </c>
      <c r="Z289" s="149"/>
      <c r="AA289" s="18"/>
    </row>
    <row r="290" spans="1:27" ht="48.75" customHeight="1">
      <c r="A290" s="218"/>
      <c r="B290" s="204"/>
      <c r="C290" s="204"/>
      <c r="D290" s="204"/>
      <c r="E290" s="204"/>
      <c r="F290" s="204"/>
      <c r="G290" s="204"/>
      <c r="H290" s="204"/>
      <c r="I290" s="204"/>
      <c r="J290" s="204"/>
      <c r="K290" s="204"/>
      <c r="L290" s="204"/>
      <c r="M290" s="226"/>
      <c r="N290" s="204"/>
      <c r="O290" s="204"/>
      <c r="P290" s="204"/>
      <c r="Q290" s="227"/>
      <c r="R290" s="130" t="s">
        <v>20</v>
      </c>
      <c r="S290" s="131" t="s">
        <v>115</v>
      </c>
      <c r="T290" s="125">
        <v>1</v>
      </c>
      <c r="U290" s="125">
        <v>1</v>
      </c>
      <c r="V290" s="126">
        <v>1</v>
      </c>
      <c r="W290" s="125">
        <v>1</v>
      </c>
      <c r="X290" s="125">
        <v>1</v>
      </c>
      <c r="Y290" s="125">
        <v>1</v>
      </c>
      <c r="Z290" s="150">
        <v>1</v>
      </c>
      <c r="AA290" s="19"/>
    </row>
    <row r="291" spans="1:27" ht="75" customHeight="1">
      <c r="A291" s="204">
        <v>6</v>
      </c>
      <c r="B291" s="257">
        <v>0</v>
      </c>
      <c r="C291" s="228">
        <v>1</v>
      </c>
      <c r="D291" s="228">
        <v>0</v>
      </c>
      <c r="E291" s="228">
        <v>1</v>
      </c>
      <c r="F291" s="228">
        <v>1</v>
      </c>
      <c r="G291" s="228">
        <v>3</v>
      </c>
      <c r="H291" s="228">
        <v>1</v>
      </c>
      <c r="I291" s="228">
        <v>5</v>
      </c>
      <c r="J291" s="228">
        <v>7</v>
      </c>
      <c r="K291" s="228">
        <v>0</v>
      </c>
      <c r="L291" s="228">
        <v>1</v>
      </c>
      <c r="M291" s="230">
        <v>2</v>
      </c>
      <c r="N291" s="204">
        <v>0</v>
      </c>
      <c r="O291" s="204">
        <v>0</v>
      </c>
      <c r="P291" s="204">
        <v>6</v>
      </c>
      <c r="Q291" s="231" t="s">
        <v>153</v>
      </c>
      <c r="R291" s="151" t="s">
        <v>21</v>
      </c>
      <c r="S291" s="131" t="s">
        <v>146</v>
      </c>
      <c r="T291" s="122">
        <v>200</v>
      </c>
      <c r="U291" s="122">
        <v>100</v>
      </c>
      <c r="V291" s="123">
        <v>99.7</v>
      </c>
      <c r="W291" s="124">
        <v>0</v>
      </c>
      <c r="X291" s="124">
        <v>0</v>
      </c>
      <c r="Y291" s="124">
        <v>0</v>
      </c>
      <c r="Z291" s="152"/>
      <c r="AA291" s="19"/>
    </row>
    <row r="292" spans="1:27" ht="30" customHeight="1">
      <c r="A292" s="228"/>
      <c r="B292" s="202"/>
      <c r="C292" s="202"/>
      <c r="D292" s="202"/>
      <c r="E292" s="202"/>
      <c r="F292" s="202"/>
      <c r="G292" s="202"/>
      <c r="H292" s="202"/>
      <c r="I292" s="202"/>
      <c r="J292" s="202"/>
      <c r="K292" s="202"/>
      <c r="L292" s="202"/>
      <c r="M292" s="203"/>
      <c r="N292" s="204"/>
      <c r="O292" s="204"/>
      <c r="P292" s="204"/>
      <c r="Q292" s="205"/>
      <c r="R292" s="130" t="s">
        <v>22</v>
      </c>
      <c r="S292" s="131" t="s">
        <v>115</v>
      </c>
      <c r="T292" s="125">
        <v>1</v>
      </c>
      <c r="U292" s="125">
        <v>1</v>
      </c>
      <c r="V292" s="126">
        <v>1</v>
      </c>
      <c r="W292" s="125">
        <v>1</v>
      </c>
      <c r="X292" s="125">
        <v>1</v>
      </c>
      <c r="Y292" s="125">
        <v>1</v>
      </c>
      <c r="Z292" s="150">
        <v>1</v>
      </c>
      <c r="AA292" s="19"/>
    </row>
    <row r="293" spans="1:27" ht="37.5" customHeight="1">
      <c r="A293" s="202">
        <v>6</v>
      </c>
      <c r="B293" s="202">
        <v>0</v>
      </c>
      <c r="C293" s="202">
        <v>1</v>
      </c>
      <c r="D293" s="202">
        <v>0</v>
      </c>
      <c r="E293" s="202">
        <v>5</v>
      </c>
      <c r="F293" s="202">
        <v>0</v>
      </c>
      <c r="G293" s="202">
        <v>1</v>
      </c>
      <c r="H293" s="202">
        <v>1</v>
      </c>
      <c r="I293" s="202">
        <v>5</v>
      </c>
      <c r="J293" s="202">
        <v>7</v>
      </c>
      <c r="K293" s="202">
        <v>1</v>
      </c>
      <c r="L293" s="202">
        <v>0</v>
      </c>
      <c r="M293" s="203">
        <v>0</v>
      </c>
      <c r="N293" s="204">
        <v>3</v>
      </c>
      <c r="O293" s="204"/>
      <c r="P293" s="204"/>
      <c r="Q293" s="205"/>
      <c r="R293" s="153" t="s">
        <v>23</v>
      </c>
      <c r="S293" s="131" t="s">
        <v>146</v>
      </c>
      <c r="T293" s="122">
        <v>113.9</v>
      </c>
      <c r="U293" s="122">
        <v>0</v>
      </c>
      <c r="V293" s="123">
        <v>0</v>
      </c>
      <c r="W293" s="122">
        <v>0</v>
      </c>
      <c r="X293" s="122">
        <v>0</v>
      </c>
      <c r="Y293" s="122">
        <v>0</v>
      </c>
      <c r="Z293" s="152"/>
      <c r="AA293" s="19"/>
    </row>
    <row r="294" spans="1:27" ht="39" customHeight="1">
      <c r="A294" s="202"/>
      <c r="B294" s="202"/>
      <c r="C294" s="202"/>
      <c r="D294" s="202"/>
      <c r="E294" s="202"/>
      <c r="F294" s="202"/>
      <c r="G294" s="202"/>
      <c r="H294" s="202"/>
      <c r="I294" s="202"/>
      <c r="J294" s="202"/>
      <c r="K294" s="202"/>
      <c r="L294" s="202"/>
      <c r="M294" s="203"/>
      <c r="N294" s="204"/>
      <c r="O294" s="204"/>
      <c r="P294" s="204"/>
      <c r="Q294" s="205"/>
      <c r="R294" s="130" t="s">
        <v>24</v>
      </c>
      <c r="S294" s="131" t="s">
        <v>141</v>
      </c>
      <c r="T294" s="122">
        <v>100</v>
      </c>
      <c r="U294" s="122">
        <v>0</v>
      </c>
      <c r="V294" s="123">
        <v>0</v>
      </c>
      <c r="W294" s="122">
        <v>0</v>
      </c>
      <c r="X294" s="122">
        <v>0</v>
      </c>
      <c r="Y294" s="122">
        <v>0</v>
      </c>
      <c r="Z294" s="152">
        <v>100</v>
      </c>
      <c r="AA294" s="19"/>
    </row>
    <row r="295" spans="1:27" ht="66" customHeight="1">
      <c r="A295" s="202">
        <v>6</v>
      </c>
      <c r="B295" s="202">
        <v>0</v>
      </c>
      <c r="C295" s="202">
        <v>1</v>
      </c>
      <c r="D295" s="202">
        <v>0</v>
      </c>
      <c r="E295" s="202">
        <v>1</v>
      </c>
      <c r="F295" s="202">
        <v>1</v>
      </c>
      <c r="G295" s="202">
        <v>3</v>
      </c>
      <c r="H295" s="202">
        <v>1</v>
      </c>
      <c r="I295" s="202">
        <v>5</v>
      </c>
      <c r="J295" s="202">
        <v>7</v>
      </c>
      <c r="K295" s="202">
        <v>7</v>
      </c>
      <c r="L295" s="202">
        <v>6</v>
      </c>
      <c r="M295" s="203">
        <v>1</v>
      </c>
      <c r="N295" s="204">
        <v>1</v>
      </c>
      <c r="O295" s="204"/>
      <c r="P295" s="204"/>
      <c r="Q295" s="205"/>
      <c r="R295" s="153" t="s">
        <v>25</v>
      </c>
      <c r="S295" s="131" t="s">
        <v>146</v>
      </c>
      <c r="T295" s="122">
        <v>950</v>
      </c>
      <c r="U295" s="122">
        <v>0</v>
      </c>
      <c r="V295" s="123">
        <v>0</v>
      </c>
      <c r="W295" s="124">
        <v>0</v>
      </c>
      <c r="X295" s="124">
        <v>0</v>
      </c>
      <c r="Y295" s="124">
        <v>0</v>
      </c>
      <c r="Z295" s="152"/>
      <c r="AA295" s="19"/>
    </row>
    <row r="296" spans="1:27" ht="38.25" customHeight="1">
      <c r="A296" s="202"/>
      <c r="B296" s="202"/>
      <c r="C296" s="202"/>
      <c r="D296" s="202"/>
      <c r="E296" s="202"/>
      <c r="F296" s="202"/>
      <c r="G296" s="202"/>
      <c r="H296" s="202"/>
      <c r="I296" s="202"/>
      <c r="J296" s="202"/>
      <c r="K296" s="202"/>
      <c r="L296" s="202"/>
      <c r="M296" s="203"/>
      <c r="N296" s="204"/>
      <c r="O296" s="204"/>
      <c r="P296" s="204"/>
      <c r="Q296" s="205"/>
      <c r="R296" s="130" t="s">
        <v>329</v>
      </c>
      <c r="S296" s="131" t="s">
        <v>141</v>
      </c>
      <c r="T296" s="122">
        <v>100</v>
      </c>
      <c r="U296" s="122">
        <v>0</v>
      </c>
      <c r="V296" s="123">
        <v>0</v>
      </c>
      <c r="W296" s="124">
        <v>0</v>
      </c>
      <c r="X296" s="124">
        <v>0</v>
      </c>
      <c r="Y296" s="124">
        <v>0</v>
      </c>
      <c r="Z296" s="152">
        <v>100</v>
      </c>
      <c r="AA296" s="19"/>
    </row>
    <row r="297" spans="1:27" ht="54.75" customHeight="1">
      <c r="A297" s="202">
        <v>6</v>
      </c>
      <c r="B297" s="202">
        <v>0</v>
      </c>
      <c r="C297" s="202">
        <v>1</v>
      </c>
      <c r="D297" s="202">
        <v>0</v>
      </c>
      <c r="E297" s="202">
        <v>1</v>
      </c>
      <c r="F297" s="202">
        <v>1</v>
      </c>
      <c r="G297" s="202">
        <v>3</v>
      </c>
      <c r="H297" s="202">
        <v>1</v>
      </c>
      <c r="I297" s="202">
        <v>5</v>
      </c>
      <c r="J297" s="202">
        <v>7</v>
      </c>
      <c r="K297" s="202">
        <v>1</v>
      </c>
      <c r="L297" s="202">
        <v>0</v>
      </c>
      <c r="M297" s="203">
        <v>0</v>
      </c>
      <c r="N297" s="204">
        <v>4</v>
      </c>
      <c r="O297" s="204"/>
      <c r="P297" s="204"/>
      <c r="Q297" s="205"/>
      <c r="R297" s="153" t="s">
        <v>26</v>
      </c>
      <c r="S297" s="131" t="s">
        <v>139</v>
      </c>
      <c r="T297" s="122">
        <v>0</v>
      </c>
      <c r="U297" s="122">
        <v>149.4</v>
      </c>
      <c r="V297" s="123">
        <v>0</v>
      </c>
      <c r="W297" s="124">
        <v>0</v>
      </c>
      <c r="X297" s="124">
        <v>0</v>
      </c>
      <c r="Y297" s="124">
        <v>0</v>
      </c>
      <c r="Z297" s="152"/>
      <c r="AA297" s="19"/>
    </row>
    <row r="298" spans="1:27" ht="35.25" customHeight="1">
      <c r="A298" s="202"/>
      <c r="B298" s="202"/>
      <c r="C298" s="202"/>
      <c r="D298" s="202"/>
      <c r="E298" s="202"/>
      <c r="F298" s="202"/>
      <c r="G298" s="202"/>
      <c r="H298" s="202"/>
      <c r="I298" s="202"/>
      <c r="J298" s="202"/>
      <c r="K298" s="202"/>
      <c r="L298" s="202"/>
      <c r="M298" s="203"/>
      <c r="N298" s="204"/>
      <c r="O298" s="204"/>
      <c r="P298" s="204"/>
      <c r="Q298" s="205"/>
      <c r="R298" s="130" t="s">
        <v>27</v>
      </c>
      <c r="S298" s="131" t="s">
        <v>141</v>
      </c>
      <c r="T298" s="122">
        <v>0</v>
      </c>
      <c r="U298" s="122">
        <v>100</v>
      </c>
      <c r="V298" s="123">
        <v>0</v>
      </c>
      <c r="W298" s="124">
        <v>0</v>
      </c>
      <c r="X298" s="124">
        <v>0</v>
      </c>
      <c r="Y298" s="124">
        <v>0</v>
      </c>
      <c r="Z298" s="152">
        <v>100</v>
      </c>
      <c r="AA298" s="19"/>
    </row>
    <row r="299" spans="1:27" ht="66.75" customHeight="1">
      <c r="A299" s="202">
        <v>6</v>
      </c>
      <c r="B299" s="202">
        <v>0</v>
      </c>
      <c r="C299" s="202">
        <v>1</v>
      </c>
      <c r="D299" s="202">
        <v>0</v>
      </c>
      <c r="E299" s="202">
        <v>1</v>
      </c>
      <c r="F299" s="202">
        <v>1</v>
      </c>
      <c r="G299" s="202">
        <v>3</v>
      </c>
      <c r="H299" s="202">
        <v>1</v>
      </c>
      <c r="I299" s="202">
        <v>5</v>
      </c>
      <c r="J299" s="202">
        <v>7</v>
      </c>
      <c r="K299" s="202">
        <v>6</v>
      </c>
      <c r="L299" s="202">
        <v>3</v>
      </c>
      <c r="M299" s="203">
        <v>0</v>
      </c>
      <c r="N299" s="204">
        <v>2</v>
      </c>
      <c r="O299" s="204"/>
      <c r="P299" s="204"/>
      <c r="Q299" s="205"/>
      <c r="R299" s="153" t="s">
        <v>28</v>
      </c>
      <c r="S299" s="131" t="s">
        <v>139</v>
      </c>
      <c r="T299" s="122">
        <v>0</v>
      </c>
      <c r="U299" s="122">
        <v>139.8</v>
      </c>
      <c r="V299" s="123">
        <v>0</v>
      </c>
      <c r="W299" s="124">
        <v>0</v>
      </c>
      <c r="X299" s="124">
        <v>0</v>
      </c>
      <c r="Y299" s="124">
        <v>0</v>
      </c>
      <c r="Z299" s="152"/>
      <c r="AA299" s="19"/>
    </row>
    <row r="300" spans="1:27" ht="35.25" customHeight="1">
      <c r="A300" s="202"/>
      <c r="B300" s="202"/>
      <c r="C300" s="202"/>
      <c r="D300" s="202"/>
      <c r="E300" s="202"/>
      <c r="F300" s="202"/>
      <c r="G300" s="202"/>
      <c r="H300" s="202"/>
      <c r="I300" s="202"/>
      <c r="J300" s="202"/>
      <c r="K300" s="202"/>
      <c r="L300" s="202"/>
      <c r="M300" s="203"/>
      <c r="N300" s="204"/>
      <c r="O300" s="204"/>
      <c r="P300" s="204"/>
      <c r="Q300" s="205"/>
      <c r="R300" s="130" t="s">
        <v>329</v>
      </c>
      <c r="S300" s="131" t="s">
        <v>141</v>
      </c>
      <c r="T300" s="122">
        <v>0</v>
      </c>
      <c r="U300" s="122">
        <v>100</v>
      </c>
      <c r="V300" s="123">
        <v>0</v>
      </c>
      <c r="W300" s="124">
        <v>0</v>
      </c>
      <c r="X300" s="124">
        <v>0</v>
      </c>
      <c r="Y300" s="124">
        <v>0</v>
      </c>
      <c r="Z300" s="152">
        <v>100</v>
      </c>
      <c r="AA300" s="19"/>
    </row>
    <row r="301" spans="1:27" ht="62.25" customHeight="1">
      <c r="A301" s="202">
        <v>6</v>
      </c>
      <c r="B301" s="202">
        <v>0</v>
      </c>
      <c r="C301" s="202">
        <v>1</v>
      </c>
      <c r="D301" s="202">
        <v>0</v>
      </c>
      <c r="E301" s="202">
        <v>4</v>
      </c>
      <c r="F301" s="202">
        <v>0</v>
      </c>
      <c r="G301" s="202">
        <v>9</v>
      </c>
      <c r="H301" s="202">
        <v>1</v>
      </c>
      <c r="I301" s="202">
        <v>5</v>
      </c>
      <c r="J301" s="202">
        <v>7</v>
      </c>
      <c r="K301" s="202">
        <v>7</v>
      </c>
      <c r="L301" s="202">
        <v>6</v>
      </c>
      <c r="M301" s="203">
        <v>1</v>
      </c>
      <c r="N301" s="204">
        <v>1</v>
      </c>
      <c r="O301" s="204"/>
      <c r="P301" s="204"/>
      <c r="Q301" s="205"/>
      <c r="R301" s="153" t="s">
        <v>29</v>
      </c>
      <c r="S301" s="131" t="s">
        <v>146</v>
      </c>
      <c r="T301" s="122">
        <v>0</v>
      </c>
      <c r="U301" s="303">
        <v>175145.8</v>
      </c>
      <c r="V301" s="123">
        <v>0</v>
      </c>
      <c r="W301" s="124">
        <v>0</v>
      </c>
      <c r="X301" s="124">
        <v>0</v>
      </c>
      <c r="Y301" s="124">
        <v>0</v>
      </c>
      <c r="Z301" s="152"/>
      <c r="AA301" s="19"/>
    </row>
    <row r="302" spans="1:27" ht="35.25" customHeight="1">
      <c r="A302" s="202"/>
      <c r="B302" s="202"/>
      <c r="C302" s="202"/>
      <c r="D302" s="202"/>
      <c r="E302" s="202"/>
      <c r="F302" s="202"/>
      <c r="G302" s="202"/>
      <c r="H302" s="202"/>
      <c r="I302" s="202"/>
      <c r="J302" s="202"/>
      <c r="K302" s="202"/>
      <c r="L302" s="202"/>
      <c r="M302" s="203"/>
      <c r="N302" s="204"/>
      <c r="O302" s="204"/>
      <c r="P302" s="204"/>
      <c r="Q302" s="205"/>
      <c r="R302" s="130" t="s">
        <v>30</v>
      </c>
      <c r="S302" s="131" t="s">
        <v>141</v>
      </c>
      <c r="T302" s="122">
        <v>0</v>
      </c>
      <c r="U302" s="122">
        <v>100</v>
      </c>
      <c r="V302" s="123">
        <v>0</v>
      </c>
      <c r="W302" s="124">
        <v>0</v>
      </c>
      <c r="X302" s="124">
        <v>0</v>
      </c>
      <c r="Y302" s="124">
        <v>0</v>
      </c>
      <c r="Z302" s="152">
        <v>100</v>
      </c>
      <c r="AA302" s="19"/>
    </row>
    <row r="303" spans="1:27" ht="51.75">
      <c r="A303" s="202">
        <v>6</v>
      </c>
      <c r="B303" s="202">
        <v>0</v>
      </c>
      <c r="C303" s="202">
        <v>1</v>
      </c>
      <c r="D303" s="202">
        <v>0</v>
      </c>
      <c r="E303" s="202">
        <v>5</v>
      </c>
      <c r="F303" s="202">
        <v>0</v>
      </c>
      <c r="G303" s="202">
        <v>3</v>
      </c>
      <c r="H303" s="202">
        <v>1</v>
      </c>
      <c r="I303" s="202">
        <v>5</v>
      </c>
      <c r="J303" s="202">
        <v>7</v>
      </c>
      <c r="K303" s="202">
        <v>7</v>
      </c>
      <c r="L303" s="202">
        <v>6</v>
      </c>
      <c r="M303" s="203">
        <v>1</v>
      </c>
      <c r="N303" s="204">
        <v>1</v>
      </c>
      <c r="O303" s="204"/>
      <c r="P303" s="204"/>
      <c r="Q303" s="205"/>
      <c r="R303" s="153" t="s">
        <v>29</v>
      </c>
      <c r="S303" s="131" t="s">
        <v>139</v>
      </c>
      <c r="T303" s="122">
        <v>0</v>
      </c>
      <c r="U303" s="122">
        <f>1657.6+1342.4</f>
        <v>3000</v>
      </c>
      <c r="V303" s="123">
        <v>0</v>
      </c>
      <c r="W303" s="124">
        <v>0</v>
      </c>
      <c r="X303" s="124">
        <v>0</v>
      </c>
      <c r="Y303" s="124">
        <v>0</v>
      </c>
      <c r="Z303" s="152"/>
      <c r="AA303" s="19"/>
    </row>
    <row r="304" spans="1:27" ht="31.5" customHeight="1">
      <c r="A304" s="202"/>
      <c r="B304" s="202"/>
      <c r="C304" s="202"/>
      <c r="D304" s="202"/>
      <c r="E304" s="202"/>
      <c r="F304" s="202"/>
      <c r="G304" s="202"/>
      <c r="H304" s="202"/>
      <c r="I304" s="202"/>
      <c r="J304" s="202"/>
      <c r="K304" s="202"/>
      <c r="L304" s="202"/>
      <c r="M304" s="203"/>
      <c r="N304" s="204"/>
      <c r="O304" s="204"/>
      <c r="P304" s="204"/>
      <c r="Q304" s="205"/>
      <c r="R304" s="130" t="s">
        <v>27</v>
      </c>
      <c r="S304" s="131" t="s">
        <v>141</v>
      </c>
      <c r="T304" s="122">
        <v>0</v>
      </c>
      <c r="U304" s="122">
        <v>100</v>
      </c>
      <c r="V304" s="123">
        <v>0</v>
      </c>
      <c r="W304" s="124">
        <v>0</v>
      </c>
      <c r="X304" s="124">
        <v>0</v>
      </c>
      <c r="Y304" s="124">
        <v>0</v>
      </c>
      <c r="Z304" s="152">
        <v>100</v>
      </c>
      <c r="AA304" s="19"/>
    </row>
    <row r="305" spans="1:27" ht="63.75">
      <c r="A305" s="202"/>
      <c r="B305" s="202"/>
      <c r="C305" s="202"/>
      <c r="D305" s="202"/>
      <c r="E305" s="202"/>
      <c r="F305" s="202"/>
      <c r="G305" s="202"/>
      <c r="H305" s="202"/>
      <c r="I305" s="202"/>
      <c r="J305" s="202"/>
      <c r="K305" s="202"/>
      <c r="L305" s="202"/>
      <c r="M305" s="203"/>
      <c r="N305" s="204"/>
      <c r="O305" s="204"/>
      <c r="P305" s="204"/>
      <c r="Q305" s="205"/>
      <c r="R305" s="146" t="s">
        <v>85</v>
      </c>
      <c r="S305" s="147" t="s">
        <v>146</v>
      </c>
      <c r="T305" s="148">
        <f aca="true" t="shared" si="23" ref="T305:Y305">T313</f>
        <v>40.4</v>
      </c>
      <c r="U305" s="148">
        <f t="shared" si="23"/>
        <v>30.4</v>
      </c>
      <c r="V305" s="148">
        <f t="shared" si="23"/>
        <v>30.4</v>
      </c>
      <c r="W305" s="148">
        <f t="shared" si="23"/>
        <v>60.8</v>
      </c>
      <c r="X305" s="148">
        <f t="shared" si="23"/>
        <v>30.5</v>
      </c>
      <c r="Y305" s="148">
        <f t="shared" si="23"/>
        <v>30.5</v>
      </c>
      <c r="Z305" s="149"/>
      <c r="AA305" s="18"/>
    </row>
    <row r="306" spans="1:27" ht="51" customHeight="1">
      <c r="A306" s="202"/>
      <c r="B306" s="202"/>
      <c r="C306" s="202"/>
      <c r="D306" s="202"/>
      <c r="E306" s="202"/>
      <c r="F306" s="202"/>
      <c r="G306" s="202"/>
      <c r="H306" s="202"/>
      <c r="I306" s="202"/>
      <c r="J306" s="202"/>
      <c r="K306" s="202"/>
      <c r="L306" s="202"/>
      <c r="M306" s="203"/>
      <c r="N306" s="204"/>
      <c r="O306" s="204"/>
      <c r="P306" s="204"/>
      <c r="Q306" s="205"/>
      <c r="R306" s="130" t="s">
        <v>31</v>
      </c>
      <c r="S306" s="131" t="s">
        <v>143</v>
      </c>
      <c r="T306" s="125">
        <v>2</v>
      </c>
      <c r="U306" s="125">
        <v>2</v>
      </c>
      <c r="V306" s="126">
        <v>2</v>
      </c>
      <c r="W306" s="127">
        <v>2</v>
      </c>
      <c r="X306" s="295">
        <v>2</v>
      </c>
      <c r="Y306" s="295">
        <v>2</v>
      </c>
      <c r="Z306" s="296">
        <v>12</v>
      </c>
      <c r="AA306" s="19"/>
    </row>
    <row r="307" spans="1:27" ht="40.5" customHeight="1">
      <c r="A307" s="202"/>
      <c r="B307" s="202"/>
      <c r="C307" s="202"/>
      <c r="D307" s="202"/>
      <c r="E307" s="202"/>
      <c r="F307" s="202"/>
      <c r="G307" s="202"/>
      <c r="H307" s="202"/>
      <c r="I307" s="202"/>
      <c r="J307" s="202"/>
      <c r="K307" s="202"/>
      <c r="L307" s="202"/>
      <c r="M307" s="203"/>
      <c r="N307" s="204"/>
      <c r="O307" s="204"/>
      <c r="P307" s="204"/>
      <c r="Q307" s="205"/>
      <c r="R307" s="129" t="s">
        <v>32</v>
      </c>
      <c r="S307" s="131" t="s">
        <v>115</v>
      </c>
      <c r="T307" s="125">
        <v>1</v>
      </c>
      <c r="U307" s="125">
        <v>1</v>
      </c>
      <c r="V307" s="126">
        <v>1</v>
      </c>
      <c r="W307" s="125">
        <v>1</v>
      </c>
      <c r="X307" s="125">
        <v>1</v>
      </c>
      <c r="Y307" s="125">
        <v>1</v>
      </c>
      <c r="Z307" s="150"/>
      <c r="AA307" s="19"/>
    </row>
    <row r="308" spans="1:27" ht="21" customHeight="1">
      <c r="A308" s="202"/>
      <c r="B308" s="202"/>
      <c r="C308" s="202"/>
      <c r="D308" s="202"/>
      <c r="E308" s="202"/>
      <c r="F308" s="202"/>
      <c r="G308" s="202"/>
      <c r="H308" s="202"/>
      <c r="I308" s="202"/>
      <c r="J308" s="202"/>
      <c r="K308" s="202"/>
      <c r="L308" s="202"/>
      <c r="M308" s="203"/>
      <c r="N308" s="204"/>
      <c r="O308" s="204"/>
      <c r="P308" s="204"/>
      <c r="Q308" s="205"/>
      <c r="R308" s="130" t="s">
        <v>33</v>
      </c>
      <c r="S308" s="131" t="s">
        <v>143</v>
      </c>
      <c r="T308" s="125">
        <v>2</v>
      </c>
      <c r="U308" s="125">
        <v>2</v>
      </c>
      <c r="V308" s="126">
        <v>2</v>
      </c>
      <c r="W308" s="125">
        <v>2</v>
      </c>
      <c r="X308" s="125">
        <v>2</v>
      </c>
      <c r="Y308" s="125">
        <v>2</v>
      </c>
      <c r="Z308" s="150">
        <v>12</v>
      </c>
      <c r="AA308" s="19"/>
    </row>
    <row r="309" spans="1:27" ht="44.25" customHeight="1">
      <c r="A309" s="202"/>
      <c r="B309" s="202"/>
      <c r="C309" s="202"/>
      <c r="D309" s="202"/>
      <c r="E309" s="202"/>
      <c r="F309" s="202"/>
      <c r="G309" s="202"/>
      <c r="H309" s="202"/>
      <c r="I309" s="202"/>
      <c r="J309" s="202"/>
      <c r="K309" s="202"/>
      <c r="L309" s="202"/>
      <c r="M309" s="203"/>
      <c r="N309" s="204"/>
      <c r="O309" s="204"/>
      <c r="P309" s="204"/>
      <c r="Q309" s="205"/>
      <c r="R309" s="129" t="s">
        <v>34</v>
      </c>
      <c r="S309" s="131" t="s">
        <v>115</v>
      </c>
      <c r="T309" s="125">
        <v>1</v>
      </c>
      <c r="U309" s="125">
        <v>1</v>
      </c>
      <c r="V309" s="126">
        <v>1</v>
      </c>
      <c r="W309" s="125">
        <v>1</v>
      </c>
      <c r="X309" s="125">
        <v>1</v>
      </c>
      <c r="Y309" s="125">
        <v>1</v>
      </c>
      <c r="Z309" s="150"/>
      <c r="AA309" s="19"/>
    </row>
    <row r="310" spans="1:27" ht="27.75" customHeight="1">
      <c r="A310" s="217"/>
      <c r="B310" s="217"/>
      <c r="C310" s="217"/>
      <c r="D310" s="217"/>
      <c r="E310" s="217"/>
      <c r="F310" s="217"/>
      <c r="G310" s="217"/>
      <c r="H310" s="217"/>
      <c r="I310" s="217"/>
      <c r="J310" s="217"/>
      <c r="K310" s="217"/>
      <c r="L310" s="217"/>
      <c r="M310" s="218"/>
      <c r="N310" s="204"/>
      <c r="O310" s="204"/>
      <c r="P310" s="204"/>
      <c r="Q310" s="219"/>
      <c r="R310" s="130" t="s">
        <v>33</v>
      </c>
      <c r="S310" s="131" t="s">
        <v>143</v>
      </c>
      <c r="T310" s="125">
        <v>2</v>
      </c>
      <c r="U310" s="125">
        <v>2</v>
      </c>
      <c r="V310" s="126">
        <v>2</v>
      </c>
      <c r="W310" s="125">
        <v>2</v>
      </c>
      <c r="X310" s="125">
        <v>2</v>
      </c>
      <c r="Y310" s="125">
        <v>2</v>
      </c>
      <c r="Z310" s="150">
        <v>12</v>
      </c>
      <c r="AA310" s="19"/>
    </row>
    <row r="311" spans="1:27" ht="71.25" customHeight="1">
      <c r="A311" s="204"/>
      <c r="B311" s="204"/>
      <c r="C311" s="204"/>
      <c r="D311" s="204"/>
      <c r="E311" s="204"/>
      <c r="F311" s="204"/>
      <c r="G311" s="204"/>
      <c r="H311" s="204"/>
      <c r="I311" s="204"/>
      <c r="J311" s="204"/>
      <c r="K311" s="204"/>
      <c r="L311" s="204"/>
      <c r="M311" s="226"/>
      <c r="N311" s="204"/>
      <c r="O311" s="204"/>
      <c r="P311" s="204"/>
      <c r="Q311" s="227"/>
      <c r="R311" s="129" t="s">
        <v>35</v>
      </c>
      <c r="S311" s="131" t="s">
        <v>115</v>
      </c>
      <c r="T311" s="125">
        <v>1</v>
      </c>
      <c r="U311" s="125">
        <v>1</v>
      </c>
      <c r="V311" s="126">
        <v>1</v>
      </c>
      <c r="W311" s="125">
        <v>1</v>
      </c>
      <c r="X311" s="125">
        <v>1</v>
      </c>
      <c r="Y311" s="125">
        <v>1</v>
      </c>
      <c r="Z311" s="269"/>
      <c r="AA311" s="19"/>
    </row>
    <row r="312" spans="1:27" ht="24.75" customHeight="1">
      <c r="A312" s="104"/>
      <c r="B312" s="104"/>
      <c r="C312" s="104"/>
      <c r="D312" s="104"/>
      <c r="E312" s="104"/>
      <c r="F312" s="104"/>
      <c r="G312" s="104"/>
      <c r="H312" s="104"/>
      <c r="I312" s="104"/>
      <c r="J312" s="104"/>
      <c r="K312" s="104"/>
      <c r="L312" s="104"/>
      <c r="M312" s="250"/>
      <c r="N312" s="104"/>
      <c r="O312" s="104"/>
      <c r="P312" s="104"/>
      <c r="Q312" s="251"/>
      <c r="R312" s="130" t="s">
        <v>33</v>
      </c>
      <c r="S312" s="131" t="s">
        <v>143</v>
      </c>
      <c r="T312" s="125">
        <v>2</v>
      </c>
      <c r="U312" s="125">
        <v>2</v>
      </c>
      <c r="V312" s="126">
        <v>2</v>
      </c>
      <c r="W312" s="125">
        <v>2</v>
      </c>
      <c r="X312" s="125">
        <v>2</v>
      </c>
      <c r="Y312" s="125">
        <v>2</v>
      </c>
      <c r="Z312" s="269">
        <v>12</v>
      </c>
      <c r="AA312" s="19"/>
    </row>
    <row r="313" spans="1:28" s="26" customFormat="1" ht="31.5" customHeight="1">
      <c r="A313" s="202">
        <v>6</v>
      </c>
      <c r="B313" s="202">
        <v>0</v>
      </c>
      <c r="C313" s="202">
        <v>1</v>
      </c>
      <c r="D313" s="202">
        <v>0</v>
      </c>
      <c r="E313" s="202">
        <v>1</v>
      </c>
      <c r="F313" s="202">
        <v>1</v>
      </c>
      <c r="G313" s="202">
        <v>3</v>
      </c>
      <c r="H313" s="202">
        <v>1</v>
      </c>
      <c r="I313" s="202">
        <v>5</v>
      </c>
      <c r="J313" s="202">
        <v>7</v>
      </c>
      <c r="K313" s="202">
        <v>0</v>
      </c>
      <c r="L313" s="202">
        <v>2</v>
      </c>
      <c r="M313" s="202">
        <v>2</v>
      </c>
      <c r="N313" s="202">
        <v>0</v>
      </c>
      <c r="O313" s="202">
        <v>0</v>
      </c>
      <c r="P313" s="202">
        <v>7</v>
      </c>
      <c r="Q313" s="202" t="s">
        <v>153</v>
      </c>
      <c r="R313" s="153" t="s">
        <v>36</v>
      </c>
      <c r="S313" s="131" t="s">
        <v>109</v>
      </c>
      <c r="T313" s="122">
        <v>40.4</v>
      </c>
      <c r="U313" s="122">
        <v>30.4</v>
      </c>
      <c r="V313" s="123">
        <v>30.4</v>
      </c>
      <c r="W313" s="124">
        <v>60.8</v>
      </c>
      <c r="X313" s="124">
        <v>30.5</v>
      </c>
      <c r="Y313" s="124">
        <v>30.5</v>
      </c>
      <c r="Z313" s="152"/>
      <c r="AA313" s="19"/>
      <c r="AB313" s="25"/>
    </row>
    <row r="314" spans="1:27" ht="41.25" customHeight="1">
      <c r="A314" s="104"/>
      <c r="B314" s="104"/>
      <c r="C314" s="104"/>
      <c r="D314" s="104"/>
      <c r="E314" s="104"/>
      <c r="F314" s="104"/>
      <c r="G314" s="104"/>
      <c r="H314" s="104"/>
      <c r="I314" s="104"/>
      <c r="J314" s="104"/>
      <c r="K314" s="104"/>
      <c r="L314" s="104"/>
      <c r="M314" s="250"/>
      <c r="N314" s="104"/>
      <c r="O314" s="104"/>
      <c r="P314" s="104"/>
      <c r="Q314" s="251"/>
      <c r="R314" s="130" t="s">
        <v>5</v>
      </c>
      <c r="S314" s="131" t="s">
        <v>141</v>
      </c>
      <c r="T314" s="122">
        <v>100</v>
      </c>
      <c r="U314" s="122">
        <v>100</v>
      </c>
      <c r="V314" s="123">
        <v>100</v>
      </c>
      <c r="W314" s="122">
        <v>100</v>
      </c>
      <c r="X314" s="124">
        <v>100</v>
      </c>
      <c r="Y314" s="124">
        <v>100</v>
      </c>
      <c r="Z314" s="152">
        <v>100</v>
      </c>
      <c r="AA314" s="19"/>
    </row>
    <row r="315" spans="1:28" s="22" customFormat="1" ht="29.25" customHeight="1">
      <c r="A315" s="275"/>
      <c r="B315" s="275"/>
      <c r="C315" s="275"/>
      <c r="D315" s="275"/>
      <c r="E315" s="275"/>
      <c r="F315" s="275"/>
      <c r="G315" s="275"/>
      <c r="H315" s="275"/>
      <c r="I315" s="275"/>
      <c r="J315" s="275"/>
      <c r="K315" s="275"/>
      <c r="L315" s="275"/>
      <c r="M315" s="276"/>
      <c r="N315" s="208"/>
      <c r="O315" s="208"/>
      <c r="P315" s="208"/>
      <c r="Q315" s="277"/>
      <c r="R315" s="304" t="s">
        <v>79</v>
      </c>
      <c r="S315" s="305" t="s">
        <v>139</v>
      </c>
      <c r="T315" s="144">
        <f aca="true" t="shared" si="24" ref="T315:Y315">T316+T325</f>
        <v>71</v>
      </c>
      <c r="U315" s="144">
        <f t="shared" si="24"/>
        <v>0</v>
      </c>
      <c r="V315" s="144">
        <f t="shared" si="24"/>
        <v>22</v>
      </c>
      <c r="W315" s="144">
        <f t="shared" si="24"/>
        <v>23.1</v>
      </c>
      <c r="X315" s="144">
        <f t="shared" si="24"/>
        <v>0</v>
      </c>
      <c r="Y315" s="144">
        <f t="shared" si="24"/>
        <v>0</v>
      </c>
      <c r="Z315" s="210"/>
      <c r="AA315" s="20"/>
      <c r="AB315" s="21"/>
    </row>
    <row r="316" spans="1:27" ht="25.5">
      <c r="A316" s="202"/>
      <c r="B316" s="202"/>
      <c r="C316" s="202"/>
      <c r="D316" s="202"/>
      <c r="E316" s="202"/>
      <c r="F316" s="202"/>
      <c r="G316" s="202"/>
      <c r="H316" s="202"/>
      <c r="I316" s="202"/>
      <c r="J316" s="202"/>
      <c r="K316" s="202"/>
      <c r="L316" s="202"/>
      <c r="M316" s="203"/>
      <c r="N316" s="204"/>
      <c r="O316" s="204"/>
      <c r="P316" s="204"/>
      <c r="Q316" s="205"/>
      <c r="R316" s="146" t="s">
        <v>86</v>
      </c>
      <c r="S316" s="281" t="s">
        <v>139</v>
      </c>
      <c r="T316" s="148">
        <f aca="true" t="shared" si="25" ref="T316:Y316">T319+T323</f>
        <v>71</v>
      </c>
      <c r="U316" s="148">
        <f t="shared" si="25"/>
        <v>0</v>
      </c>
      <c r="V316" s="148">
        <f t="shared" si="25"/>
        <v>22</v>
      </c>
      <c r="W316" s="148">
        <f t="shared" si="25"/>
        <v>23.1</v>
      </c>
      <c r="X316" s="148">
        <f t="shared" si="25"/>
        <v>0</v>
      </c>
      <c r="Y316" s="148">
        <f t="shared" si="25"/>
        <v>0</v>
      </c>
      <c r="Z316" s="289"/>
      <c r="AA316" s="18"/>
    </row>
    <row r="317" spans="1:27" ht="24" customHeight="1">
      <c r="A317" s="202"/>
      <c r="B317" s="202"/>
      <c r="C317" s="202"/>
      <c r="D317" s="202"/>
      <c r="E317" s="202"/>
      <c r="F317" s="202"/>
      <c r="G317" s="202"/>
      <c r="H317" s="202"/>
      <c r="I317" s="202"/>
      <c r="J317" s="202"/>
      <c r="K317" s="202"/>
      <c r="L317" s="202"/>
      <c r="M317" s="203"/>
      <c r="N317" s="204"/>
      <c r="O317" s="204"/>
      <c r="P317" s="204"/>
      <c r="Q317" s="205"/>
      <c r="R317" s="130" t="s">
        <v>37</v>
      </c>
      <c r="S317" s="131" t="s">
        <v>110</v>
      </c>
      <c r="T317" s="125">
        <v>66</v>
      </c>
      <c r="U317" s="125">
        <v>0</v>
      </c>
      <c r="V317" s="126" t="s">
        <v>158</v>
      </c>
      <c r="W317" s="127" t="s">
        <v>158</v>
      </c>
      <c r="X317" s="127" t="s">
        <v>158</v>
      </c>
      <c r="Y317" s="127" t="s">
        <v>158</v>
      </c>
      <c r="Z317" s="296">
        <f>T317+U317</f>
        <v>66</v>
      </c>
      <c r="AA317" s="19"/>
    </row>
    <row r="318" spans="1:27" ht="42" customHeight="1">
      <c r="A318" s="202"/>
      <c r="B318" s="202"/>
      <c r="C318" s="202"/>
      <c r="D318" s="202"/>
      <c r="E318" s="202"/>
      <c r="F318" s="202"/>
      <c r="G318" s="202"/>
      <c r="H318" s="202"/>
      <c r="I318" s="202"/>
      <c r="J318" s="202"/>
      <c r="K318" s="202"/>
      <c r="L318" s="202"/>
      <c r="M318" s="203"/>
      <c r="N318" s="204"/>
      <c r="O318" s="204"/>
      <c r="P318" s="204"/>
      <c r="Q318" s="205"/>
      <c r="R318" s="130" t="s">
        <v>38</v>
      </c>
      <c r="S318" s="131" t="s">
        <v>110</v>
      </c>
      <c r="T318" s="125">
        <v>10</v>
      </c>
      <c r="U318" s="125">
        <v>15</v>
      </c>
      <c r="V318" s="126">
        <v>2</v>
      </c>
      <c r="W318" s="295">
        <v>2</v>
      </c>
      <c r="X318" s="295">
        <v>2</v>
      </c>
      <c r="Y318" s="295">
        <v>2</v>
      </c>
      <c r="Z318" s="296">
        <f>T318+U318+V318+W318+X318+Y318</f>
        <v>33</v>
      </c>
      <c r="AA318" s="19"/>
    </row>
    <row r="319" spans="1:27" ht="52.5" customHeight="1">
      <c r="A319" s="202">
        <v>6</v>
      </c>
      <c r="B319" s="202">
        <v>0</v>
      </c>
      <c r="C319" s="202">
        <v>1</v>
      </c>
      <c r="D319" s="202">
        <v>0</v>
      </c>
      <c r="E319" s="202">
        <v>1</v>
      </c>
      <c r="F319" s="202">
        <v>1</v>
      </c>
      <c r="G319" s="202">
        <v>3</v>
      </c>
      <c r="H319" s="202">
        <v>1</v>
      </c>
      <c r="I319" s="202">
        <v>5</v>
      </c>
      <c r="J319" s="202">
        <v>8</v>
      </c>
      <c r="K319" s="202">
        <v>1</v>
      </c>
      <c r="L319" s="202">
        <v>0</v>
      </c>
      <c r="M319" s="203">
        <v>0</v>
      </c>
      <c r="N319" s="204">
        <v>1</v>
      </c>
      <c r="O319" s="204"/>
      <c r="P319" s="204"/>
      <c r="Q319" s="205"/>
      <c r="R319" s="129" t="s">
        <v>39</v>
      </c>
      <c r="S319" s="104" t="s">
        <v>139</v>
      </c>
      <c r="T319" s="122">
        <v>71</v>
      </c>
      <c r="U319" s="122">
        <v>0</v>
      </c>
      <c r="V319" s="123">
        <v>0</v>
      </c>
      <c r="W319" s="122">
        <v>0</v>
      </c>
      <c r="X319" s="122">
        <v>0</v>
      </c>
      <c r="Y319" s="122">
        <v>0</v>
      </c>
      <c r="Z319" s="152"/>
      <c r="AA319" s="19"/>
    </row>
    <row r="320" spans="1:27" ht="29.25" customHeight="1">
      <c r="A320" s="202"/>
      <c r="B320" s="202"/>
      <c r="C320" s="202"/>
      <c r="D320" s="202"/>
      <c r="E320" s="202"/>
      <c r="F320" s="202"/>
      <c r="G320" s="202"/>
      <c r="H320" s="202"/>
      <c r="I320" s="202"/>
      <c r="J320" s="202"/>
      <c r="K320" s="202"/>
      <c r="L320" s="202"/>
      <c r="M320" s="203"/>
      <c r="N320" s="204"/>
      <c r="O320" s="204"/>
      <c r="P320" s="204"/>
      <c r="Q320" s="205"/>
      <c r="R320" s="130" t="s">
        <v>40</v>
      </c>
      <c r="S320" s="131" t="s">
        <v>143</v>
      </c>
      <c r="T320" s="125">
        <v>66</v>
      </c>
      <c r="U320" s="125">
        <v>0</v>
      </c>
      <c r="V320" s="126">
        <v>0</v>
      </c>
      <c r="W320" s="127">
        <v>0</v>
      </c>
      <c r="X320" s="127">
        <v>0</v>
      </c>
      <c r="Y320" s="127">
        <v>0</v>
      </c>
      <c r="Z320" s="150">
        <v>66</v>
      </c>
      <c r="AA320" s="19"/>
    </row>
    <row r="321" spans="1:27" ht="50.25" customHeight="1">
      <c r="A321" s="202"/>
      <c r="B321" s="202"/>
      <c r="C321" s="202"/>
      <c r="D321" s="202"/>
      <c r="E321" s="202"/>
      <c r="F321" s="202"/>
      <c r="G321" s="202"/>
      <c r="H321" s="202"/>
      <c r="I321" s="202"/>
      <c r="J321" s="202"/>
      <c r="K321" s="202"/>
      <c r="L321" s="202"/>
      <c r="M321" s="203"/>
      <c r="N321" s="204"/>
      <c r="O321" s="204"/>
      <c r="P321" s="204"/>
      <c r="Q321" s="205"/>
      <c r="R321" s="129" t="s">
        <v>41</v>
      </c>
      <c r="S321" s="131" t="s">
        <v>115</v>
      </c>
      <c r="T321" s="125">
        <v>1</v>
      </c>
      <c r="U321" s="125">
        <v>1</v>
      </c>
      <c r="V321" s="126">
        <v>1</v>
      </c>
      <c r="W321" s="125">
        <v>1</v>
      </c>
      <c r="X321" s="125">
        <v>1</v>
      </c>
      <c r="Y321" s="125">
        <v>1</v>
      </c>
      <c r="Z321" s="150"/>
      <c r="AA321" s="19"/>
    </row>
    <row r="322" spans="1:27" ht="18.75" customHeight="1">
      <c r="A322" s="202"/>
      <c r="B322" s="202"/>
      <c r="C322" s="202"/>
      <c r="D322" s="202"/>
      <c r="E322" s="202"/>
      <c r="F322" s="202"/>
      <c r="G322" s="202"/>
      <c r="H322" s="202"/>
      <c r="I322" s="202"/>
      <c r="J322" s="202"/>
      <c r="K322" s="202"/>
      <c r="L322" s="202"/>
      <c r="M322" s="203"/>
      <c r="N322" s="204"/>
      <c r="O322" s="204"/>
      <c r="P322" s="204"/>
      <c r="Q322" s="205"/>
      <c r="R322" s="130" t="s">
        <v>191</v>
      </c>
      <c r="S322" s="131" t="s">
        <v>143</v>
      </c>
      <c r="T322" s="125">
        <v>2</v>
      </c>
      <c r="U322" s="125">
        <v>2</v>
      </c>
      <c r="V322" s="126">
        <v>2</v>
      </c>
      <c r="W322" s="125">
        <v>2</v>
      </c>
      <c r="X322" s="125">
        <v>2</v>
      </c>
      <c r="Y322" s="125">
        <v>2</v>
      </c>
      <c r="Z322" s="150">
        <v>12</v>
      </c>
      <c r="AA322" s="19"/>
    </row>
    <row r="323" spans="1:27" ht="27.75" customHeight="1">
      <c r="A323" s="202">
        <v>6</v>
      </c>
      <c r="B323" s="202">
        <v>0</v>
      </c>
      <c r="C323" s="202">
        <v>1</v>
      </c>
      <c r="D323" s="202">
        <v>0</v>
      </c>
      <c r="E323" s="202">
        <v>1</v>
      </c>
      <c r="F323" s="202">
        <v>1</v>
      </c>
      <c r="G323" s="202">
        <v>3</v>
      </c>
      <c r="H323" s="202">
        <v>1</v>
      </c>
      <c r="I323" s="202">
        <v>5</v>
      </c>
      <c r="J323" s="202">
        <v>8</v>
      </c>
      <c r="K323" s="202">
        <v>0</v>
      </c>
      <c r="L323" s="202">
        <v>1</v>
      </c>
      <c r="M323" s="203">
        <v>2</v>
      </c>
      <c r="N323" s="204">
        <v>0</v>
      </c>
      <c r="O323" s="204">
        <v>0</v>
      </c>
      <c r="P323" s="204">
        <v>8</v>
      </c>
      <c r="Q323" s="205" t="s">
        <v>153</v>
      </c>
      <c r="R323" s="242" t="s">
        <v>42</v>
      </c>
      <c r="S323" s="131" t="s">
        <v>139</v>
      </c>
      <c r="T323" s="122">
        <v>0</v>
      </c>
      <c r="U323" s="122">
        <v>0</v>
      </c>
      <c r="V323" s="123">
        <v>22</v>
      </c>
      <c r="W323" s="122">
        <v>23.1</v>
      </c>
      <c r="X323" s="122">
        <v>0</v>
      </c>
      <c r="Y323" s="122">
        <v>0</v>
      </c>
      <c r="Z323" s="298"/>
      <c r="AA323" s="19"/>
    </row>
    <row r="324" spans="1:27" ht="24" customHeight="1">
      <c r="A324" s="202"/>
      <c r="B324" s="202"/>
      <c r="C324" s="202"/>
      <c r="D324" s="202"/>
      <c r="E324" s="202"/>
      <c r="F324" s="202"/>
      <c r="G324" s="202"/>
      <c r="H324" s="202"/>
      <c r="I324" s="202"/>
      <c r="J324" s="202"/>
      <c r="K324" s="202"/>
      <c r="L324" s="202"/>
      <c r="M324" s="203"/>
      <c r="N324" s="204"/>
      <c r="O324" s="204"/>
      <c r="P324" s="204"/>
      <c r="Q324" s="205"/>
      <c r="R324" s="248" t="s">
        <v>43</v>
      </c>
      <c r="S324" s="216" t="s">
        <v>141</v>
      </c>
      <c r="T324" s="249">
        <v>0</v>
      </c>
      <c r="U324" s="249">
        <v>0</v>
      </c>
      <c r="V324" s="123">
        <v>100</v>
      </c>
      <c r="W324" s="249">
        <v>0</v>
      </c>
      <c r="X324" s="249">
        <v>0</v>
      </c>
      <c r="Y324" s="249">
        <v>0</v>
      </c>
      <c r="Z324" s="298">
        <v>100</v>
      </c>
      <c r="AA324" s="19"/>
    </row>
    <row r="325" spans="1:27" ht="54.75" customHeight="1">
      <c r="A325" s="202"/>
      <c r="B325" s="202"/>
      <c r="C325" s="202"/>
      <c r="D325" s="202"/>
      <c r="E325" s="202"/>
      <c r="F325" s="202"/>
      <c r="G325" s="202"/>
      <c r="H325" s="202"/>
      <c r="I325" s="202"/>
      <c r="J325" s="202"/>
      <c r="K325" s="202"/>
      <c r="L325" s="202"/>
      <c r="M325" s="203"/>
      <c r="N325" s="204"/>
      <c r="O325" s="204"/>
      <c r="P325" s="204"/>
      <c r="Q325" s="205"/>
      <c r="R325" s="146" t="s">
        <v>84</v>
      </c>
      <c r="S325" s="281" t="s">
        <v>139</v>
      </c>
      <c r="T325" s="148">
        <v>0</v>
      </c>
      <c r="U325" s="148">
        <v>0</v>
      </c>
      <c r="V325" s="212">
        <v>0</v>
      </c>
      <c r="W325" s="148">
        <v>0</v>
      </c>
      <c r="X325" s="148">
        <v>0</v>
      </c>
      <c r="Y325" s="148">
        <v>0</v>
      </c>
      <c r="Z325" s="149"/>
      <c r="AA325" s="18"/>
    </row>
    <row r="326" spans="1:27" ht="27.75" customHeight="1">
      <c r="A326" s="202"/>
      <c r="B326" s="202"/>
      <c r="C326" s="202"/>
      <c r="D326" s="202"/>
      <c r="E326" s="202"/>
      <c r="F326" s="202"/>
      <c r="G326" s="202"/>
      <c r="H326" s="202"/>
      <c r="I326" s="202"/>
      <c r="J326" s="202"/>
      <c r="K326" s="202"/>
      <c r="L326" s="202"/>
      <c r="M326" s="203"/>
      <c r="N326" s="204"/>
      <c r="O326" s="204"/>
      <c r="P326" s="204"/>
      <c r="Q326" s="205"/>
      <c r="R326" s="130" t="s">
        <v>44</v>
      </c>
      <c r="S326" s="131" t="s">
        <v>110</v>
      </c>
      <c r="T326" s="125">
        <v>2</v>
      </c>
      <c r="U326" s="125">
        <v>2</v>
      </c>
      <c r="V326" s="126">
        <v>2</v>
      </c>
      <c r="W326" s="127">
        <v>2</v>
      </c>
      <c r="X326" s="127">
        <v>2</v>
      </c>
      <c r="Y326" s="127">
        <v>2</v>
      </c>
      <c r="Z326" s="150">
        <v>12</v>
      </c>
      <c r="AA326" s="19"/>
    </row>
    <row r="327" spans="1:27" ht="24.75" customHeight="1">
      <c r="A327" s="202"/>
      <c r="B327" s="202"/>
      <c r="C327" s="202"/>
      <c r="D327" s="202"/>
      <c r="E327" s="202"/>
      <c r="F327" s="202"/>
      <c r="G327" s="202"/>
      <c r="H327" s="202"/>
      <c r="I327" s="202"/>
      <c r="J327" s="202"/>
      <c r="K327" s="202"/>
      <c r="L327" s="202"/>
      <c r="M327" s="203"/>
      <c r="N327" s="204"/>
      <c r="O327" s="204"/>
      <c r="P327" s="204"/>
      <c r="Q327" s="205"/>
      <c r="R327" s="130" t="s">
        <v>45</v>
      </c>
      <c r="S327" s="131" t="s">
        <v>110</v>
      </c>
      <c r="T327" s="271">
        <v>0</v>
      </c>
      <c r="U327" s="271">
        <v>3</v>
      </c>
      <c r="V327" s="272">
        <v>0</v>
      </c>
      <c r="W327" s="273">
        <v>0</v>
      </c>
      <c r="X327" s="273">
        <v>0</v>
      </c>
      <c r="Y327" s="273">
        <v>0</v>
      </c>
      <c r="Z327" s="306">
        <v>3</v>
      </c>
      <c r="AA327" s="19"/>
    </row>
    <row r="328" spans="1:27" ht="57" customHeight="1">
      <c r="A328" s="202"/>
      <c r="B328" s="202"/>
      <c r="C328" s="202"/>
      <c r="D328" s="202"/>
      <c r="E328" s="202"/>
      <c r="F328" s="202"/>
      <c r="G328" s="202"/>
      <c r="H328" s="202"/>
      <c r="I328" s="202"/>
      <c r="J328" s="202"/>
      <c r="K328" s="202"/>
      <c r="L328" s="202"/>
      <c r="M328" s="203"/>
      <c r="N328" s="204"/>
      <c r="O328" s="204"/>
      <c r="P328" s="204"/>
      <c r="Q328" s="205"/>
      <c r="R328" s="129" t="s">
        <v>46</v>
      </c>
      <c r="S328" s="131" t="s">
        <v>115</v>
      </c>
      <c r="T328" s="125">
        <v>1</v>
      </c>
      <c r="U328" s="125">
        <v>1</v>
      </c>
      <c r="V328" s="126">
        <v>1</v>
      </c>
      <c r="W328" s="125">
        <v>1</v>
      </c>
      <c r="X328" s="125">
        <v>1</v>
      </c>
      <c r="Y328" s="125">
        <v>1</v>
      </c>
      <c r="Z328" s="150"/>
      <c r="AA328" s="19"/>
    </row>
    <row r="329" spans="1:27" ht="20.25" customHeight="1">
      <c r="A329" s="202"/>
      <c r="B329" s="202"/>
      <c r="C329" s="202"/>
      <c r="D329" s="202"/>
      <c r="E329" s="202"/>
      <c r="F329" s="202"/>
      <c r="G329" s="202"/>
      <c r="H329" s="202"/>
      <c r="I329" s="202"/>
      <c r="J329" s="202"/>
      <c r="K329" s="202"/>
      <c r="L329" s="202"/>
      <c r="M329" s="203"/>
      <c r="N329" s="204"/>
      <c r="O329" s="204"/>
      <c r="P329" s="204"/>
      <c r="Q329" s="205"/>
      <c r="R329" s="96" t="s">
        <v>47</v>
      </c>
      <c r="S329" s="131" t="s">
        <v>110</v>
      </c>
      <c r="T329" s="125">
        <v>2</v>
      </c>
      <c r="U329" s="125">
        <v>2</v>
      </c>
      <c r="V329" s="126">
        <v>2</v>
      </c>
      <c r="W329" s="127">
        <v>2</v>
      </c>
      <c r="X329" s="127">
        <v>2</v>
      </c>
      <c r="Y329" s="127">
        <v>2</v>
      </c>
      <c r="Z329" s="150">
        <v>12</v>
      </c>
      <c r="AA329" s="19"/>
    </row>
    <row r="330" spans="1:28" s="26" customFormat="1" ht="27.75" customHeight="1">
      <c r="A330" s="104"/>
      <c r="B330" s="104"/>
      <c r="C330" s="104"/>
      <c r="D330" s="104"/>
      <c r="E330" s="104"/>
      <c r="F330" s="104"/>
      <c r="G330" s="104"/>
      <c r="H330" s="104"/>
      <c r="I330" s="104"/>
      <c r="J330" s="104"/>
      <c r="K330" s="104"/>
      <c r="L330" s="104"/>
      <c r="M330" s="250"/>
      <c r="N330" s="104"/>
      <c r="O330" s="104"/>
      <c r="P330" s="104"/>
      <c r="Q330" s="251"/>
      <c r="R330" s="153" t="s">
        <v>48</v>
      </c>
      <c r="S330" s="262" t="s">
        <v>115</v>
      </c>
      <c r="T330" s="263">
        <v>0</v>
      </c>
      <c r="U330" s="263">
        <v>1</v>
      </c>
      <c r="V330" s="264">
        <v>0</v>
      </c>
      <c r="W330" s="263">
        <v>0</v>
      </c>
      <c r="X330" s="263">
        <v>0</v>
      </c>
      <c r="Y330" s="263">
        <v>1</v>
      </c>
      <c r="Z330" s="263"/>
      <c r="AA330" s="19"/>
      <c r="AB330" s="25"/>
    </row>
    <row r="331" spans="1:28" s="26" customFormat="1" ht="36" customHeight="1">
      <c r="A331" s="104"/>
      <c r="B331" s="104"/>
      <c r="C331" s="104"/>
      <c r="D331" s="104"/>
      <c r="E331" s="104"/>
      <c r="F331" s="104"/>
      <c r="G331" s="104"/>
      <c r="H331" s="104"/>
      <c r="I331" s="104"/>
      <c r="J331" s="104"/>
      <c r="K331" s="104"/>
      <c r="L331" s="104"/>
      <c r="M331" s="250"/>
      <c r="N331" s="104"/>
      <c r="O331" s="104"/>
      <c r="P331" s="104"/>
      <c r="Q331" s="251"/>
      <c r="R331" s="130" t="s">
        <v>49</v>
      </c>
      <c r="S331" s="262" t="s">
        <v>141</v>
      </c>
      <c r="T331" s="292">
        <v>0</v>
      </c>
      <c r="U331" s="292">
        <v>100</v>
      </c>
      <c r="V331" s="293">
        <v>0</v>
      </c>
      <c r="W331" s="292">
        <v>0</v>
      </c>
      <c r="X331" s="292">
        <v>0</v>
      </c>
      <c r="Y331" s="292">
        <v>100</v>
      </c>
      <c r="Z331" s="292">
        <v>100</v>
      </c>
      <c r="AA331" s="19"/>
      <c r="AB331" s="25"/>
    </row>
    <row r="332" spans="1:28" s="28" customFormat="1" ht="27" customHeight="1">
      <c r="A332" s="307"/>
      <c r="B332" s="307"/>
      <c r="C332" s="307"/>
      <c r="D332" s="307"/>
      <c r="E332" s="307"/>
      <c r="F332" s="307"/>
      <c r="G332" s="307"/>
      <c r="H332" s="307"/>
      <c r="I332" s="307"/>
      <c r="J332" s="307"/>
      <c r="K332" s="307"/>
      <c r="L332" s="307"/>
      <c r="M332" s="308"/>
      <c r="N332" s="307"/>
      <c r="O332" s="307"/>
      <c r="P332" s="307"/>
      <c r="Q332" s="309"/>
      <c r="R332" s="114" t="s">
        <v>171</v>
      </c>
      <c r="S332" s="305" t="s">
        <v>139</v>
      </c>
      <c r="T332" s="310">
        <f>SUM(T334:T338)</f>
        <v>24096.9</v>
      </c>
      <c r="U332" s="310">
        <f>SUM(U334:U338)</f>
        <v>24808.100000000002</v>
      </c>
      <c r="V332" s="310">
        <f>SUM(V334:V338)</f>
        <v>27930.300000000003</v>
      </c>
      <c r="W332" s="310">
        <f>SUM(W334:W339)</f>
        <v>27449.799999999996</v>
      </c>
      <c r="X332" s="310">
        <f>SUM(X334:X339)</f>
        <v>26412.399999999998</v>
      </c>
      <c r="Y332" s="310">
        <f>SUM(Y334:Y339)</f>
        <v>26244.399999999998</v>
      </c>
      <c r="Z332" s="310"/>
      <c r="AA332" s="20"/>
      <c r="AB332" s="27"/>
    </row>
    <row r="333" spans="1:28" s="26" customFormat="1" ht="27">
      <c r="A333" s="104"/>
      <c r="B333" s="104"/>
      <c r="C333" s="104"/>
      <c r="D333" s="104"/>
      <c r="E333" s="104"/>
      <c r="F333" s="104"/>
      <c r="G333" s="104"/>
      <c r="H333" s="104"/>
      <c r="I333" s="104"/>
      <c r="J333" s="104"/>
      <c r="K333" s="104"/>
      <c r="L333" s="104"/>
      <c r="M333" s="250"/>
      <c r="N333" s="104"/>
      <c r="O333" s="104"/>
      <c r="P333" s="104"/>
      <c r="Q333" s="251"/>
      <c r="R333" s="141" t="s">
        <v>154</v>
      </c>
      <c r="S333" s="104" t="s">
        <v>139</v>
      </c>
      <c r="T333" s="311">
        <f>T334+T335+T336+T337+T338</f>
        <v>24096.9</v>
      </c>
      <c r="U333" s="311">
        <f>U334+U335+U336+U337+U338</f>
        <v>24808.100000000002</v>
      </c>
      <c r="V333" s="293">
        <f>V334+V335+V336+V337+V338</f>
        <v>27930.300000000003</v>
      </c>
      <c r="W333" s="311">
        <f>W334+W335+W336+W337+W338+W339</f>
        <v>27449.799999999996</v>
      </c>
      <c r="X333" s="311">
        <f>X334+X335+X336+X337+X338+X339</f>
        <v>26412.399999999998</v>
      </c>
      <c r="Y333" s="311">
        <f>Y334+Y335+Y336+Y337+Y338+Y339</f>
        <v>26244.399999999998</v>
      </c>
      <c r="Z333" s="292"/>
      <c r="AA333" s="19"/>
      <c r="AB333" s="25"/>
    </row>
    <row r="334" spans="1:28" s="26" customFormat="1" ht="15" customHeight="1">
      <c r="A334" s="104">
        <v>6</v>
      </c>
      <c r="B334" s="104">
        <v>0</v>
      </c>
      <c r="C334" s="104">
        <v>1</v>
      </c>
      <c r="D334" s="104">
        <v>0</v>
      </c>
      <c r="E334" s="104">
        <v>1</v>
      </c>
      <c r="F334" s="104">
        <v>0</v>
      </c>
      <c r="G334" s="104">
        <v>4</v>
      </c>
      <c r="H334" s="104">
        <v>1</v>
      </c>
      <c r="I334" s="104">
        <v>5</v>
      </c>
      <c r="J334" s="104">
        <v>9</v>
      </c>
      <c r="K334" s="104">
        <v>0</v>
      </c>
      <c r="L334" s="104">
        <v>0</v>
      </c>
      <c r="M334" s="250">
        <v>2</v>
      </c>
      <c r="N334" s="104">
        <v>0</v>
      </c>
      <c r="O334" s="104">
        <v>5</v>
      </c>
      <c r="P334" s="104">
        <v>0</v>
      </c>
      <c r="Q334" s="251" t="s">
        <v>111</v>
      </c>
      <c r="R334" s="96" t="s">
        <v>50</v>
      </c>
      <c r="S334" s="104" t="s">
        <v>139</v>
      </c>
      <c r="T334" s="292">
        <v>22457.5</v>
      </c>
      <c r="U334" s="292">
        <v>23436.1</v>
      </c>
      <c r="V334" s="293">
        <v>26574.2</v>
      </c>
      <c r="W334" s="292">
        <v>26180.6</v>
      </c>
      <c r="X334" s="292">
        <v>25056</v>
      </c>
      <c r="Y334" s="292">
        <v>24888</v>
      </c>
      <c r="Z334" s="292"/>
      <c r="AA334" s="19"/>
      <c r="AB334" s="25"/>
    </row>
    <row r="335" spans="1:28" s="26" customFormat="1" ht="12.75">
      <c r="A335" s="104">
        <v>6</v>
      </c>
      <c r="B335" s="104">
        <v>0</v>
      </c>
      <c r="C335" s="104">
        <v>1</v>
      </c>
      <c r="D335" s="104">
        <v>0</v>
      </c>
      <c r="E335" s="104">
        <v>1</v>
      </c>
      <c r="F335" s="104">
        <v>1</v>
      </c>
      <c r="G335" s="104">
        <v>3</v>
      </c>
      <c r="H335" s="104">
        <v>1</v>
      </c>
      <c r="I335" s="104">
        <v>5</v>
      </c>
      <c r="J335" s="104">
        <v>9</v>
      </c>
      <c r="K335" s="104">
        <v>0</v>
      </c>
      <c r="L335" s="104">
        <v>0</v>
      </c>
      <c r="M335" s="250">
        <v>2</v>
      </c>
      <c r="N335" s="104">
        <v>0</v>
      </c>
      <c r="O335" s="104">
        <v>5</v>
      </c>
      <c r="P335" s="104">
        <v>0</v>
      </c>
      <c r="Q335" s="251" t="s">
        <v>111</v>
      </c>
      <c r="R335" s="96" t="s">
        <v>51</v>
      </c>
      <c r="S335" s="104" t="s">
        <v>139</v>
      </c>
      <c r="T335" s="292">
        <v>18.2</v>
      </c>
      <c r="U335" s="292">
        <v>19.4</v>
      </c>
      <c r="V335" s="293">
        <v>19.2</v>
      </c>
      <c r="W335" s="292">
        <v>19.3</v>
      </c>
      <c r="X335" s="292">
        <v>19.3</v>
      </c>
      <c r="Y335" s="292">
        <v>19.3</v>
      </c>
      <c r="Z335" s="292"/>
      <c r="AA335" s="19"/>
      <c r="AB335" s="25"/>
    </row>
    <row r="336" spans="1:28" s="26" customFormat="1" ht="12.75">
      <c r="A336" s="104">
        <v>6</v>
      </c>
      <c r="B336" s="104">
        <v>0</v>
      </c>
      <c r="C336" s="104">
        <v>1</v>
      </c>
      <c r="D336" s="104">
        <v>0</v>
      </c>
      <c r="E336" s="104">
        <v>7</v>
      </c>
      <c r="F336" s="104">
        <v>0</v>
      </c>
      <c r="G336" s="104">
        <v>9</v>
      </c>
      <c r="H336" s="104">
        <v>1</v>
      </c>
      <c r="I336" s="104">
        <v>5</v>
      </c>
      <c r="J336" s="104">
        <v>9</v>
      </c>
      <c r="K336" s="104">
        <v>9</v>
      </c>
      <c r="L336" s="104">
        <v>0</v>
      </c>
      <c r="M336" s="250">
        <v>5</v>
      </c>
      <c r="N336" s="104">
        <v>0</v>
      </c>
      <c r="O336" s="104"/>
      <c r="P336" s="104"/>
      <c r="Q336" s="251"/>
      <c r="R336" s="96" t="s">
        <v>52</v>
      </c>
      <c r="S336" s="104" t="s">
        <v>139</v>
      </c>
      <c r="T336" s="292">
        <v>39.7</v>
      </c>
      <c r="U336" s="292">
        <v>42</v>
      </c>
      <c r="V336" s="293">
        <v>0</v>
      </c>
      <c r="W336" s="292">
        <v>0</v>
      </c>
      <c r="X336" s="292">
        <v>0</v>
      </c>
      <c r="Y336" s="292">
        <v>0</v>
      </c>
      <c r="Z336" s="292"/>
      <c r="AA336" s="19"/>
      <c r="AB336" s="25"/>
    </row>
    <row r="337" spans="1:28" s="26" customFormat="1" ht="12.75">
      <c r="A337" s="104">
        <v>6</v>
      </c>
      <c r="B337" s="104">
        <v>0</v>
      </c>
      <c r="C337" s="104">
        <v>1</v>
      </c>
      <c r="D337" s="104">
        <v>0</v>
      </c>
      <c r="E337" s="104">
        <v>3</v>
      </c>
      <c r="F337" s="104">
        <v>0</v>
      </c>
      <c r="G337" s="104">
        <v>4</v>
      </c>
      <c r="H337" s="104">
        <v>1</v>
      </c>
      <c r="I337" s="104">
        <v>5</v>
      </c>
      <c r="J337" s="104">
        <v>9</v>
      </c>
      <c r="K337" s="104">
        <v>0</v>
      </c>
      <c r="L337" s="104">
        <v>0</v>
      </c>
      <c r="M337" s="250">
        <v>2</v>
      </c>
      <c r="N337" s="104">
        <v>0</v>
      </c>
      <c r="O337" s="104">
        <v>5</v>
      </c>
      <c r="P337" s="104">
        <v>0</v>
      </c>
      <c r="Q337" s="251" t="s">
        <v>111</v>
      </c>
      <c r="R337" s="96" t="s">
        <v>53</v>
      </c>
      <c r="S337" s="104" t="s">
        <v>139</v>
      </c>
      <c r="T337" s="292">
        <v>90</v>
      </c>
      <c r="U337" s="292">
        <v>95.2</v>
      </c>
      <c r="V337" s="293">
        <v>95</v>
      </c>
      <c r="W337" s="292">
        <v>95.1</v>
      </c>
      <c r="X337" s="292">
        <v>95.1</v>
      </c>
      <c r="Y337" s="292">
        <v>95.1</v>
      </c>
      <c r="Z337" s="292"/>
      <c r="AA337" s="19"/>
      <c r="AB337" s="25"/>
    </row>
    <row r="338" spans="1:27" ht="31.5" customHeight="1">
      <c r="A338" s="312">
        <v>6</v>
      </c>
      <c r="B338" s="312">
        <v>0</v>
      </c>
      <c r="C338" s="312">
        <v>1</v>
      </c>
      <c r="D338" s="312">
        <v>0</v>
      </c>
      <c r="E338" s="312">
        <v>1</v>
      </c>
      <c r="F338" s="312">
        <v>0</v>
      </c>
      <c r="G338" s="312">
        <v>4</v>
      </c>
      <c r="H338" s="312">
        <v>1</v>
      </c>
      <c r="I338" s="312">
        <v>5</v>
      </c>
      <c r="J338" s="312">
        <v>9</v>
      </c>
      <c r="K338" s="312">
        <v>0</v>
      </c>
      <c r="L338" s="312">
        <v>0</v>
      </c>
      <c r="M338" s="313">
        <v>2</v>
      </c>
      <c r="N338" s="312">
        <v>0</v>
      </c>
      <c r="O338" s="312">
        <v>5</v>
      </c>
      <c r="P338" s="312">
        <v>4</v>
      </c>
      <c r="Q338" s="314" t="s">
        <v>111</v>
      </c>
      <c r="R338" s="97" t="s">
        <v>54</v>
      </c>
      <c r="S338" s="312" t="s">
        <v>139</v>
      </c>
      <c r="T338" s="315">
        <v>1491.5</v>
      </c>
      <c r="U338" s="315">
        <v>1215.4</v>
      </c>
      <c r="V338" s="316">
        <v>1241.9</v>
      </c>
      <c r="W338" s="315">
        <v>0</v>
      </c>
      <c r="X338" s="315">
        <v>0</v>
      </c>
      <c r="Y338" s="315">
        <v>0</v>
      </c>
      <c r="Z338" s="315"/>
      <c r="AA338" s="19"/>
    </row>
    <row r="339" spans="1:26" ht="12.75">
      <c r="A339" s="317"/>
      <c r="B339" s="317"/>
      <c r="C339" s="317"/>
      <c r="D339" s="317"/>
      <c r="E339" s="317"/>
      <c r="F339" s="317"/>
      <c r="G339" s="317"/>
      <c r="H339" s="317"/>
      <c r="I339" s="317"/>
      <c r="J339" s="317"/>
      <c r="K339" s="317"/>
      <c r="L339" s="317"/>
      <c r="M339" s="317"/>
      <c r="N339" s="317"/>
      <c r="O339" s="317"/>
      <c r="P339" s="317"/>
      <c r="Q339" s="317"/>
      <c r="R339" s="96" t="s">
        <v>55</v>
      </c>
      <c r="S339" s="104" t="s">
        <v>139</v>
      </c>
      <c r="T339" s="292">
        <v>0</v>
      </c>
      <c r="U339" s="292">
        <v>0</v>
      </c>
      <c r="V339" s="292">
        <v>0</v>
      </c>
      <c r="W339" s="293">
        <v>1154.8</v>
      </c>
      <c r="X339" s="293">
        <v>1242</v>
      </c>
      <c r="Y339" s="293">
        <v>1242</v>
      </c>
      <c r="Z339" s="318" t="s">
        <v>170</v>
      </c>
    </row>
    <row r="340" spans="1:26" ht="12.75">
      <c r="A340" s="13"/>
      <c r="B340" s="13"/>
      <c r="C340" s="13"/>
      <c r="D340" s="13"/>
      <c r="E340" s="13"/>
      <c r="F340" s="13"/>
      <c r="G340" s="13"/>
      <c r="H340" s="13"/>
      <c r="I340" s="13"/>
      <c r="J340" s="13"/>
      <c r="K340" s="13"/>
      <c r="L340" s="13"/>
      <c r="M340" s="13"/>
      <c r="N340" s="13"/>
      <c r="O340" s="13"/>
      <c r="P340" s="13"/>
      <c r="Q340" s="13"/>
      <c r="R340" s="45"/>
      <c r="S340" s="12"/>
      <c r="T340" s="46"/>
      <c r="U340" s="46"/>
      <c r="V340" s="46"/>
      <c r="W340" s="46"/>
      <c r="X340" s="46"/>
      <c r="Y340" s="46"/>
      <c r="Z340" s="30"/>
    </row>
    <row r="341" spans="14:22" ht="12.75">
      <c r="N341" s="13"/>
      <c r="O341" s="13"/>
      <c r="P341" s="13"/>
      <c r="Q341" s="13"/>
      <c r="V341" s="48"/>
    </row>
    <row r="342" spans="14:22" ht="12.75">
      <c r="N342" s="13"/>
      <c r="O342" s="13"/>
      <c r="P342" s="13"/>
      <c r="Q342" s="13"/>
      <c r="V342" s="47"/>
    </row>
    <row r="343" spans="14:22" ht="12.75">
      <c r="N343" s="13"/>
      <c r="O343" s="13"/>
      <c r="P343" s="13"/>
      <c r="Q343" s="13"/>
      <c r="R343" s="50"/>
      <c r="V343" s="47"/>
    </row>
    <row r="344" spans="14:22" ht="12.75">
      <c r="N344" s="13"/>
      <c r="O344" s="13"/>
      <c r="P344" s="13"/>
      <c r="Q344" s="13"/>
      <c r="V344" s="47"/>
    </row>
    <row r="345" spans="14:22" ht="12.75">
      <c r="N345" s="13"/>
      <c r="O345" s="13"/>
      <c r="P345" s="13"/>
      <c r="Q345" s="13"/>
      <c r="V345" s="47"/>
    </row>
    <row r="346" spans="14:22" ht="12.75">
      <c r="N346" s="13"/>
      <c r="O346" s="13"/>
      <c r="P346" s="13"/>
      <c r="Q346" s="13"/>
      <c r="V346" s="47"/>
    </row>
    <row r="347" spans="14:22" ht="12.75">
      <c r="N347" s="13"/>
      <c r="O347" s="13"/>
      <c r="P347" s="13"/>
      <c r="Q347" s="13"/>
      <c r="V347" s="47"/>
    </row>
    <row r="348" spans="14:22" ht="12.75">
      <c r="N348" s="13"/>
      <c r="O348" s="13"/>
      <c r="P348" s="13"/>
      <c r="Q348" s="13"/>
      <c r="V348" s="47"/>
    </row>
    <row r="349" spans="14:22" ht="12.75">
      <c r="N349" s="13"/>
      <c r="O349" s="13"/>
      <c r="P349" s="13"/>
      <c r="Q349" s="13"/>
      <c r="V349" s="47"/>
    </row>
    <row r="350" spans="14:22" ht="12.75">
      <c r="N350" s="13"/>
      <c r="O350" s="13"/>
      <c r="P350" s="13"/>
      <c r="Q350" s="13"/>
      <c r="V350" s="47"/>
    </row>
    <row r="351" spans="14:22" ht="12.75">
      <c r="N351" s="13"/>
      <c r="O351" s="13"/>
      <c r="P351" s="13"/>
      <c r="Q351" s="13"/>
      <c r="V351" s="47"/>
    </row>
    <row r="352" spans="14:22" ht="12.75">
      <c r="N352" s="13"/>
      <c r="O352" s="13"/>
      <c r="P352" s="13"/>
      <c r="Q352" s="13"/>
      <c r="V352" s="47"/>
    </row>
    <row r="353" spans="14:22" ht="12.75">
      <c r="N353" s="13"/>
      <c r="O353" s="13"/>
      <c r="P353" s="13"/>
      <c r="Q353" s="13"/>
      <c r="V353" s="47"/>
    </row>
    <row r="354" spans="14:22" ht="12.75">
      <c r="N354" s="13"/>
      <c r="O354" s="13"/>
      <c r="P354" s="13"/>
      <c r="Q354" s="13"/>
      <c r="V354" s="47"/>
    </row>
    <row r="355" spans="14:22" ht="12.75">
      <c r="N355" s="13"/>
      <c r="O355" s="13"/>
      <c r="P355" s="13"/>
      <c r="Q355" s="13"/>
      <c r="V355" s="47"/>
    </row>
    <row r="356" spans="14:22" ht="12.75">
      <c r="N356" s="13"/>
      <c r="O356" s="13"/>
      <c r="P356" s="13"/>
      <c r="Q356" s="13"/>
      <c r="V356" s="47"/>
    </row>
    <row r="357" spans="14:22" ht="12.75">
      <c r="N357" s="13"/>
      <c r="O357" s="13"/>
      <c r="P357" s="13"/>
      <c r="Q357" s="13"/>
      <c r="V357" s="47"/>
    </row>
    <row r="358" spans="14:22" ht="12.75">
      <c r="N358" s="13"/>
      <c r="O358" s="13"/>
      <c r="P358" s="13"/>
      <c r="Q358" s="13"/>
      <c r="V358" s="47"/>
    </row>
    <row r="359" spans="14:22" ht="12.75">
      <c r="N359" s="13"/>
      <c r="O359" s="13"/>
      <c r="P359" s="13"/>
      <c r="Q359" s="13"/>
      <c r="V359" s="47"/>
    </row>
    <row r="360" spans="14:22" ht="12.75">
      <c r="N360" s="13"/>
      <c r="O360" s="13"/>
      <c r="P360" s="13"/>
      <c r="Q360" s="13"/>
      <c r="V360" s="47"/>
    </row>
    <row r="361" spans="14:22" ht="12.75">
      <c r="N361" s="13"/>
      <c r="O361" s="13"/>
      <c r="P361" s="13"/>
      <c r="Q361" s="13"/>
      <c r="V361" s="47"/>
    </row>
    <row r="362" spans="14:22" ht="12.75">
      <c r="N362" s="13"/>
      <c r="O362" s="13"/>
      <c r="P362" s="13"/>
      <c r="Q362" s="13"/>
      <c r="V362" s="47"/>
    </row>
    <row r="363" spans="14:22" ht="12.75">
      <c r="N363" s="13"/>
      <c r="O363" s="13"/>
      <c r="P363" s="13"/>
      <c r="Q363" s="13"/>
      <c r="V363" s="47"/>
    </row>
    <row r="364" spans="14:22" ht="12.75">
      <c r="N364" s="13"/>
      <c r="O364" s="13"/>
      <c r="P364" s="13"/>
      <c r="Q364" s="13"/>
      <c r="V364" s="47"/>
    </row>
    <row r="365" spans="14:22" ht="12.75">
      <c r="N365" s="13"/>
      <c r="O365" s="13"/>
      <c r="P365" s="13"/>
      <c r="Q365" s="13"/>
      <c r="V365" s="47"/>
    </row>
    <row r="366" spans="14:22" ht="12.75">
      <c r="N366" s="13"/>
      <c r="O366" s="13"/>
      <c r="P366" s="13"/>
      <c r="Q366" s="13"/>
      <c r="V366" s="47"/>
    </row>
    <row r="367" spans="14:22" ht="12.75">
      <c r="N367" s="13"/>
      <c r="O367" s="13"/>
      <c r="P367" s="13"/>
      <c r="Q367" s="13"/>
      <c r="V367" s="47"/>
    </row>
    <row r="368" spans="14:22" ht="12.75">
      <c r="N368" s="13"/>
      <c r="O368" s="13"/>
      <c r="P368" s="13"/>
      <c r="Q368" s="13"/>
      <c r="V368" s="47"/>
    </row>
    <row r="369" spans="14:22" ht="12.75">
      <c r="N369" s="13"/>
      <c r="O369" s="13"/>
      <c r="P369" s="13"/>
      <c r="Q369" s="13"/>
      <c r="V369" s="47"/>
    </row>
    <row r="370" spans="14:22" ht="12.75">
      <c r="N370" s="13"/>
      <c r="O370" s="13"/>
      <c r="P370" s="13"/>
      <c r="Q370" s="13"/>
      <c r="V370" s="47"/>
    </row>
    <row r="371" spans="14:22" ht="12.75">
      <c r="N371" s="13"/>
      <c r="O371" s="13"/>
      <c r="P371" s="13"/>
      <c r="Q371" s="13"/>
      <c r="V371" s="47"/>
    </row>
    <row r="372" spans="14:22" ht="12.75">
      <c r="N372" s="13"/>
      <c r="O372" s="13"/>
      <c r="P372" s="13"/>
      <c r="Q372" s="13"/>
      <c r="V372" s="47"/>
    </row>
    <row r="373" spans="14:22" ht="12.75">
      <c r="N373" s="13"/>
      <c r="O373" s="13"/>
      <c r="P373" s="13"/>
      <c r="Q373" s="13"/>
      <c r="V373" s="47"/>
    </row>
    <row r="374" spans="14:22" ht="12.75">
      <c r="N374" s="13"/>
      <c r="O374" s="13"/>
      <c r="P374" s="13"/>
      <c r="Q374" s="13"/>
      <c r="V374" s="47"/>
    </row>
    <row r="375" spans="14:22" ht="12.75">
      <c r="N375" s="13"/>
      <c r="O375" s="13"/>
      <c r="P375" s="13"/>
      <c r="Q375" s="13"/>
      <c r="V375" s="47"/>
    </row>
    <row r="376" spans="14:22" ht="12.75">
      <c r="N376" s="13"/>
      <c r="O376" s="13"/>
      <c r="P376" s="13"/>
      <c r="Q376" s="13"/>
      <c r="V376" s="47"/>
    </row>
    <row r="377" spans="14:22" ht="12.75">
      <c r="N377" s="13"/>
      <c r="O377" s="13"/>
      <c r="P377" s="13"/>
      <c r="Q377" s="13"/>
      <c r="V377" s="47"/>
    </row>
    <row r="378" spans="14:22" ht="12.75">
      <c r="N378" s="13"/>
      <c r="O378" s="13"/>
      <c r="P378" s="13"/>
      <c r="Q378" s="13"/>
      <c r="V378" s="47"/>
    </row>
    <row r="379" spans="14:22" ht="12.75">
      <c r="N379" s="13"/>
      <c r="O379" s="13"/>
      <c r="P379" s="13"/>
      <c r="Q379" s="13"/>
      <c r="V379" s="47"/>
    </row>
    <row r="380" spans="14:22" ht="12.75">
      <c r="N380" s="13"/>
      <c r="O380" s="13"/>
      <c r="P380" s="13"/>
      <c r="Q380" s="13"/>
      <c r="V380" s="47"/>
    </row>
    <row r="381" spans="14:22" ht="12.75">
      <c r="N381" s="13"/>
      <c r="O381" s="13"/>
      <c r="P381" s="13"/>
      <c r="Q381" s="13"/>
      <c r="V381" s="47"/>
    </row>
    <row r="382" spans="14:22" ht="12.75">
      <c r="N382" s="13"/>
      <c r="O382" s="13"/>
      <c r="P382" s="13"/>
      <c r="Q382" s="13"/>
      <c r="V382" s="47"/>
    </row>
    <row r="383" spans="14:22" ht="12.75">
      <c r="N383" s="13"/>
      <c r="O383" s="13"/>
      <c r="P383" s="13"/>
      <c r="Q383" s="13"/>
      <c r="V383" s="47"/>
    </row>
    <row r="384" spans="14:22" ht="12.75">
      <c r="N384" s="13"/>
      <c r="O384" s="13"/>
      <c r="P384" s="13"/>
      <c r="Q384" s="13"/>
      <c r="V384" s="47"/>
    </row>
    <row r="385" spans="14:22" ht="12.75">
      <c r="N385" s="13"/>
      <c r="O385" s="13"/>
      <c r="P385" s="13"/>
      <c r="Q385" s="13"/>
      <c r="V385" s="47"/>
    </row>
    <row r="386" spans="14:22" ht="12.75">
      <c r="N386" s="13"/>
      <c r="O386" s="13"/>
      <c r="P386" s="13"/>
      <c r="Q386" s="13"/>
      <c r="V386" s="47"/>
    </row>
    <row r="387" spans="14:22" ht="12.75">
      <c r="N387" s="13"/>
      <c r="O387" s="13"/>
      <c r="P387" s="13"/>
      <c r="Q387" s="13"/>
      <c r="V387" s="47"/>
    </row>
    <row r="388" spans="14:22" ht="12.75">
      <c r="N388" s="13"/>
      <c r="O388" s="13"/>
      <c r="P388" s="13"/>
      <c r="Q388" s="13"/>
      <c r="V388" s="47"/>
    </row>
    <row r="389" spans="14:22" ht="12.75">
      <c r="N389" s="13"/>
      <c r="O389" s="13"/>
      <c r="P389" s="13"/>
      <c r="Q389" s="13"/>
      <c r="V389" s="47"/>
    </row>
    <row r="390" spans="14:22" ht="12.75">
      <c r="N390" s="13"/>
      <c r="O390" s="13"/>
      <c r="P390" s="13"/>
      <c r="Q390" s="13"/>
      <c r="V390" s="47"/>
    </row>
    <row r="391" spans="14:22" ht="12.75">
      <c r="N391" s="13"/>
      <c r="O391" s="13"/>
      <c r="P391" s="13"/>
      <c r="Q391" s="13"/>
      <c r="V391" s="47"/>
    </row>
    <row r="392" spans="14:22" ht="12.75">
      <c r="N392" s="13"/>
      <c r="O392" s="13"/>
      <c r="P392" s="13"/>
      <c r="Q392" s="13"/>
      <c r="V392" s="47"/>
    </row>
    <row r="393" spans="14:22" ht="12.75">
      <c r="N393" s="13"/>
      <c r="O393" s="13"/>
      <c r="P393" s="13"/>
      <c r="Q393" s="13"/>
      <c r="V393" s="47"/>
    </row>
    <row r="394" spans="14:22" ht="12.75">
      <c r="N394" s="13"/>
      <c r="O394" s="13"/>
      <c r="P394" s="13"/>
      <c r="Q394" s="13"/>
      <c r="V394" s="47"/>
    </row>
    <row r="395" spans="14:22" ht="12.75">
      <c r="N395" s="13"/>
      <c r="O395" s="13"/>
      <c r="P395" s="13"/>
      <c r="Q395" s="13"/>
      <c r="V395" s="47"/>
    </row>
    <row r="396" spans="14:22" ht="12.75">
      <c r="N396" s="13"/>
      <c r="O396" s="13"/>
      <c r="P396" s="13"/>
      <c r="Q396" s="13"/>
      <c r="V396" s="47"/>
    </row>
    <row r="397" spans="14:22" ht="12.75">
      <c r="N397" s="13"/>
      <c r="O397" s="13"/>
      <c r="P397" s="13"/>
      <c r="Q397" s="13"/>
      <c r="V397" s="47"/>
    </row>
    <row r="398" spans="14:22" ht="12.75">
      <c r="N398" s="13"/>
      <c r="O398" s="13"/>
      <c r="P398" s="13"/>
      <c r="Q398" s="13"/>
      <c r="V398" s="47"/>
    </row>
    <row r="399" spans="14:22" ht="12.75">
      <c r="N399" s="13"/>
      <c r="O399" s="13"/>
      <c r="P399" s="13"/>
      <c r="Q399" s="13"/>
      <c r="V399" s="47"/>
    </row>
    <row r="400" spans="14:22" ht="12.75">
      <c r="N400" s="13"/>
      <c r="O400" s="13"/>
      <c r="P400" s="13"/>
      <c r="Q400" s="13"/>
      <c r="V400" s="47"/>
    </row>
    <row r="401" spans="14:22" ht="12.75">
      <c r="N401" s="13"/>
      <c r="O401" s="13"/>
      <c r="P401" s="13"/>
      <c r="Q401" s="13"/>
      <c r="V401" s="47"/>
    </row>
    <row r="402" spans="14:22" ht="12.75">
      <c r="N402" s="13"/>
      <c r="O402" s="13"/>
      <c r="P402" s="13"/>
      <c r="Q402" s="13"/>
      <c r="V402" s="47"/>
    </row>
    <row r="403" spans="14:22" ht="12.75">
      <c r="N403" s="13"/>
      <c r="O403" s="13"/>
      <c r="P403" s="13"/>
      <c r="Q403" s="13"/>
      <c r="V403" s="47"/>
    </row>
    <row r="404" spans="14:22" ht="12.75">
      <c r="N404" s="13"/>
      <c r="O404" s="13"/>
      <c r="P404" s="13"/>
      <c r="Q404" s="13"/>
      <c r="V404" s="47"/>
    </row>
    <row r="405" spans="14:22" ht="12.75">
      <c r="N405" s="13"/>
      <c r="O405" s="13"/>
      <c r="P405" s="13"/>
      <c r="Q405" s="13"/>
      <c r="V405" s="47"/>
    </row>
    <row r="406" spans="14:22" ht="12.75">
      <c r="N406" s="13"/>
      <c r="O406" s="13"/>
      <c r="P406" s="13"/>
      <c r="Q406" s="13"/>
      <c r="V406" s="47"/>
    </row>
    <row r="407" spans="14:22" ht="12.75">
      <c r="N407" s="13"/>
      <c r="O407" s="13"/>
      <c r="P407" s="13"/>
      <c r="Q407" s="13"/>
      <c r="V407" s="47"/>
    </row>
    <row r="408" spans="14:22" ht="12.75">
      <c r="N408" s="13"/>
      <c r="O408" s="13"/>
      <c r="P408" s="13"/>
      <c r="Q408" s="13"/>
      <c r="V408" s="47"/>
    </row>
    <row r="409" spans="14:22" ht="12.75">
      <c r="N409" s="13"/>
      <c r="O409" s="13"/>
      <c r="P409" s="13"/>
      <c r="Q409" s="13"/>
      <c r="V409" s="47"/>
    </row>
    <row r="410" spans="14:22" ht="12.75">
      <c r="N410" s="13"/>
      <c r="O410" s="13"/>
      <c r="P410" s="13"/>
      <c r="Q410" s="13"/>
      <c r="V410" s="47"/>
    </row>
    <row r="411" spans="14:22" ht="12.75">
      <c r="N411" s="13"/>
      <c r="O411" s="13"/>
      <c r="P411" s="13"/>
      <c r="Q411" s="13"/>
      <c r="V411" s="47"/>
    </row>
    <row r="412" spans="14:22" ht="12.75">
      <c r="N412" s="13"/>
      <c r="O412" s="13"/>
      <c r="P412" s="13"/>
      <c r="Q412" s="13"/>
      <c r="V412" s="47"/>
    </row>
    <row r="413" spans="14:22" ht="12.75">
      <c r="N413" s="13"/>
      <c r="O413" s="13"/>
      <c r="P413" s="13"/>
      <c r="Q413" s="13"/>
      <c r="V413" s="47"/>
    </row>
    <row r="414" spans="14:22" ht="12.75">
      <c r="N414" s="13"/>
      <c r="O414" s="13"/>
      <c r="P414" s="13"/>
      <c r="Q414" s="13"/>
      <c r="V414" s="47"/>
    </row>
    <row r="415" spans="14:22" ht="12.75">
      <c r="N415" s="13"/>
      <c r="O415" s="13"/>
      <c r="P415" s="13"/>
      <c r="Q415" s="13"/>
      <c r="V415" s="47"/>
    </row>
    <row r="416" spans="14:22" ht="12.75">
      <c r="N416" s="13"/>
      <c r="O416" s="13"/>
      <c r="P416" s="13"/>
      <c r="Q416" s="13"/>
      <c r="V416" s="47"/>
    </row>
    <row r="417" spans="14:22" ht="12.75">
      <c r="N417" s="13"/>
      <c r="O417" s="13"/>
      <c r="P417" s="13"/>
      <c r="Q417" s="13"/>
      <c r="V417" s="47"/>
    </row>
    <row r="418" spans="14:22" ht="12.75">
      <c r="N418" s="13"/>
      <c r="O418" s="13"/>
      <c r="P418" s="13"/>
      <c r="Q418" s="13"/>
      <c r="V418" s="47"/>
    </row>
    <row r="419" spans="14:22" ht="12.75">
      <c r="N419" s="13"/>
      <c r="O419" s="13"/>
      <c r="P419" s="13"/>
      <c r="Q419" s="13"/>
      <c r="V419" s="47"/>
    </row>
    <row r="420" spans="14:22" ht="12.75">
      <c r="N420" s="13"/>
      <c r="O420" s="13"/>
      <c r="P420" s="13"/>
      <c r="Q420" s="13"/>
      <c r="V420" s="47"/>
    </row>
    <row r="421" spans="14:22" ht="12.75">
      <c r="N421" s="13"/>
      <c r="O421" s="13"/>
      <c r="P421" s="13"/>
      <c r="Q421" s="13"/>
      <c r="V421" s="47"/>
    </row>
    <row r="422" spans="14:22" ht="12.75">
      <c r="N422" s="13"/>
      <c r="O422" s="13"/>
      <c r="P422" s="13"/>
      <c r="Q422" s="13"/>
      <c r="V422" s="47"/>
    </row>
    <row r="423" spans="14:22" ht="12.75">
      <c r="N423" s="13"/>
      <c r="O423" s="13"/>
      <c r="P423" s="13"/>
      <c r="Q423" s="13"/>
      <c r="V423" s="47"/>
    </row>
    <row r="424" spans="14:22" ht="12.75">
      <c r="N424" s="13"/>
      <c r="O424" s="13"/>
      <c r="P424" s="13"/>
      <c r="Q424" s="13"/>
      <c r="V424" s="47"/>
    </row>
    <row r="425" spans="14:22" ht="12.75">
      <c r="N425" s="13"/>
      <c r="O425" s="13"/>
      <c r="P425" s="13"/>
      <c r="Q425" s="13"/>
      <c r="V425" s="47"/>
    </row>
    <row r="426" spans="14:22" ht="12.75">
      <c r="N426" s="13"/>
      <c r="O426" s="13"/>
      <c r="P426" s="13"/>
      <c r="Q426" s="13"/>
      <c r="V426" s="47"/>
    </row>
    <row r="427" spans="14:22" ht="12.75">
      <c r="N427" s="13"/>
      <c r="O427" s="13"/>
      <c r="P427" s="13"/>
      <c r="Q427" s="13"/>
      <c r="V427" s="47"/>
    </row>
    <row r="428" spans="14:22" ht="12.75">
      <c r="N428" s="13"/>
      <c r="O428" s="13"/>
      <c r="P428" s="13"/>
      <c r="Q428" s="13"/>
      <c r="V428" s="47"/>
    </row>
    <row r="429" spans="14:22" ht="12.75">
      <c r="N429" s="13"/>
      <c r="O429" s="13"/>
      <c r="P429" s="13"/>
      <c r="Q429" s="13"/>
      <c r="V429" s="47"/>
    </row>
    <row r="430" spans="14:22" ht="12.75">
      <c r="N430" s="13"/>
      <c r="O430" s="13"/>
      <c r="P430" s="13"/>
      <c r="Q430" s="13"/>
      <c r="V430" s="47"/>
    </row>
    <row r="431" spans="14:22" ht="12.75">
      <c r="N431" s="13"/>
      <c r="O431" s="13"/>
      <c r="P431" s="13"/>
      <c r="Q431" s="13"/>
      <c r="V431" s="47"/>
    </row>
    <row r="432" spans="14:22" ht="12.75">
      <c r="N432" s="13"/>
      <c r="O432" s="13"/>
      <c r="P432" s="13"/>
      <c r="Q432" s="13"/>
      <c r="V432" s="47"/>
    </row>
    <row r="433" spans="14:22" ht="12.75">
      <c r="N433" s="13"/>
      <c r="O433" s="13"/>
      <c r="P433" s="13"/>
      <c r="Q433" s="13"/>
      <c r="V433" s="47"/>
    </row>
    <row r="434" spans="14:22" ht="12.75">
      <c r="N434" s="13"/>
      <c r="O434" s="13"/>
      <c r="P434" s="13"/>
      <c r="Q434" s="13"/>
      <c r="V434" s="47"/>
    </row>
    <row r="435" spans="14:22" ht="12.75">
      <c r="N435" s="13"/>
      <c r="O435" s="13"/>
      <c r="P435" s="13"/>
      <c r="Q435" s="13"/>
      <c r="V435" s="47"/>
    </row>
    <row r="436" spans="14:22" ht="12.75">
      <c r="N436" s="13"/>
      <c r="O436" s="13"/>
      <c r="P436" s="13"/>
      <c r="Q436" s="13"/>
      <c r="V436" s="47"/>
    </row>
    <row r="437" spans="14:22" ht="12.75">
      <c r="N437" s="13"/>
      <c r="O437" s="13"/>
      <c r="P437" s="13"/>
      <c r="Q437" s="13"/>
      <c r="V437" s="47"/>
    </row>
    <row r="438" spans="14:22" ht="12.75">
      <c r="N438" s="13"/>
      <c r="O438" s="13"/>
      <c r="P438" s="13"/>
      <c r="Q438" s="13"/>
      <c r="V438" s="47"/>
    </row>
    <row r="439" spans="14:22" ht="12.75">
      <c r="N439" s="13"/>
      <c r="O439" s="13"/>
      <c r="P439" s="13"/>
      <c r="Q439" s="13"/>
      <c r="V439" s="47"/>
    </row>
    <row r="440" spans="14:22" ht="12.75">
      <c r="N440" s="13"/>
      <c r="O440" s="13"/>
      <c r="P440" s="13"/>
      <c r="Q440" s="13"/>
      <c r="V440" s="47"/>
    </row>
    <row r="441" spans="14:22" ht="12.75">
      <c r="N441" s="13"/>
      <c r="O441" s="13"/>
      <c r="P441" s="13"/>
      <c r="Q441" s="13"/>
      <c r="V441" s="47"/>
    </row>
    <row r="442" spans="14:22" ht="12.75">
      <c r="N442" s="13"/>
      <c r="O442" s="13"/>
      <c r="P442" s="13"/>
      <c r="Q442" s="13"/>
      <c r="V442" s="47"/>
    </row>
    <row r="443" spans="14:22" ht="12.75">
      <c r="N443" s="13"/>
      <c r="O443" s="13"/>
      <c r="P443" s="13"/>
      <c r="Q443" s="13"/>
      <c r="V443" s="47"/>
    </row>
    <row r="444" spans="14:22" ht="12.75">
      <c r="N444" s="13"/>
      <c r="O444" s="13"/>
      <c r="P444" s="13"/>
      <c r="Q444" s="13"/>
      <c r="V444" s="47"/>
    </row>
    <row r="445" spans="14:22" ht="12.75">
      <c r="N445" s="13"/>
      <c r="O445" s="13"/>
      <c r="P445" s="13"/>
      <c r="Q445" s="13"/>
      <c r="V445" s="47"/>
    </row>
    <row r="446" spans="14:22" ht="12.75">
      <c r="N446" s="13"/>
      <c r="O446" s="13"/>
      <c r="P446" s="13"/>
      <c r="Q446" s="13"/>
      <c r="V446" s="47"/>
    </row>
    <row r="447" spans="14:22" ht="12.75">
      <c r="N447" s="13"/>
      <c r="O447" s="13"/>
      <c r="P447" s="13"/>
      <c r="Q447" s="13"/>
      <c r="V447" s="47"/>
    </row>
    <row r="448" spans="14:22" ht="12.75">
      <c r="N448" s="13"/>
      <c r="O448" s="13"/>
      <c r="P448" s="13"/>
      <c r="Q448" s="13"/>
      <c r="V448" s="47"/>
    </row>
    <row r="449" spans="14:22" ht="12.75">
      <c r="N449" s="13"/>
      <c r="O449" s="13"/>
      <c r="P449" s="13"/>
      <c r="Q449" s="13"/>
      <c r="V449" s="47"/>
    </row>
    <row r="450" spans="14:22" ht="12.75">
      <c r="N450" s="13"/>
      <c r="O450" s="13"/>
      <c r="P450" s="13"/>
      <c r="Q450" s="13"/>
      <c r="V450" s="47"/>
    </row>
    <row r="451" spans="14:22" ht="12.75">
      <c r="N451" s="13"/>
      <c r="O451" s="13"/>
      <c r="P451" s="13"/>
      <c r="Q451" s="13"/>
      <c r="V451" s="47"/>
    </row>
    <row r="452" spans="14:22" ht="12.75">
      <c r="N452" s="13"/>
      <c r="O452" s="13"/>
      <c r="P452" s="13"/>
      <c r="Q452" s="13"/>
      <c r="V452" s="47"/>
    </row>
    <row r="453" spans="14:22" ht="12.75">
      <c r="N453" s="13"/>
      <c r="O453" s="13"/>
      <c r="P453" s="13"/>
      <c r="Q453" s="13"/>
      <c r="V453" s="47"/>
    </row>
    <row r="454" spans="14:22" ht="12.75">
      <c r="N454" s="13"/>
      <c r="O454" s="13"/>
      <c r="P454" s="13"/>
      <c r="Q454" s="13"/>
      <c r="V454" s="47"/>
    </row>
    <row r="455" spans="14:22" ht="12.75">
      <c r="N455" s="13"/>
      <c r="O455" s="13"/>
      <c r="P455" s="13"/>
      <c r="Q455" s="13"/>
      <c r="V455" s="47"/>
    </row>
    <row r="456" spans="14:22" ht="12.75">
      <c r="N456" s="13"/>
      <c r="O456" s="13"/>
      <c r="P456" s="13"/>
      <c r="Q456" s="13"/>
      <c r="V456" s="47"/>
    </row>
    <row r="457" spans="14:22" ht="12.75">
      <c r="N457" s="13"/>
      <c r="O457" s="13"/>
      <c r="P457" s="13"/>
      <c r="Q457" s="13"/>
      <c r="V457" s="47"/>
    </row>
    <row r="458" spans="14:22" ht="12.75">
      <c r="N458" s="13"/>
      <c r="O458" s="13"/>
      <c r="P458" s="13"/>
      <c r="Q458" s="13"/>
      <c r="V458" s="47"/>
    </row>
    <row r="459" spans="14:22" ht="12.75">
      <c r="N459" s="13"/>
      <c r="O459" s="13"/>
      <c r="P459" s="13"/>
      <c r="Q459" s="13"/>
      <c r="V459" s="47"/>
    </row>
    <row r="460" spans="14:22" ht="12.75">
      <c r="N460" s="13"/>
      <c r="O460" s="13"/>
      <c r="P460" s="13"/>
      <c r="Q460" s="13"/>
      <c r="V460" s="47"/>
    </row>
    <row r="461" spans="14:22" ht="12.75">
      <c r="N461" s="13"/>
      <c r="O461" s="13"/>
      <c r="P461" s="13"/>
      <c r="Q461" s="13"/>
      <c r="V461" s="47"/>
    </row>
    <row r="462" spans="14:22" ht="12.75">
      <c r="N462" s="13"/>
      <c r="O462" s="13"/>
      <c r="P462" s="13"/>
      <c r="Q462" s="13"/>
      <c r="V462" s="47"/>
    </row>
    <row r="463" spans="14:22" ht="12.75">
      <c r="N463" s="13"/>
      <c r="O463" s="13"/>
      <c r="P463" s="13"/>
      <c r="Q463" s="13"/>
      <c r="V463" s="47"/>
    </row>
    <row r="464" spans="14:22" ht="12.75">
      <c r="N464" s="13"/>
      <c r="O464" s="13"/>
      <c r="P464" s="13"/>
      <c r="Q464" s="13"/>
      <c r="V464" s="47"/>
    </row>
    <row r="465" spans="14:22" ht="12.75">
      <c r="N465" s="13"/>
      <c r="O465" s="13"/>
      <c r="P465" s="13"/>
      <c r="Q465" s="13"/>
      <c r="V465" s="47"/>
    </row>
    <row r="466" spans="14:22" ht="12.75">
      <c r="N466" s="13"/>
      <c r="O466" s="13"/>
      <c r="P466" s="13"/>
      <c r="Q466" s="13"/>
      <c r="V466" s="47"/>
    </row>
    <row r="467" spans="14:22" ht="12.75">
      <c r="N467" s="13"/>
      <c r="O467" s="13"/>
      <c r="P467" s="13"/>
      <c r="Q467" s="13"/>
      <c r="V467" s="47"/>
    </row>
    <row r="468" spans="14:22" ht="12.75">
      <c r="N468" s="13"/>
      <c r="O468" s="13"/>
      <c r="P468" s="13"/>
      <c r="Q468" s="13"/>
      <c r="V468" s="47"/>
    </row>
    <row r="469" spans="14:22" ht="12.75">
      <c r="N469" s="13"/>
      <c r="O469" s="13"/>
      <c r="P469" s="13"/>
      <c r="Q469" s="13"/>
      <c r="V469" s="47"/>
    </row>
    <row r="470" spans="14:22" ht="12.75">
      <c r="N470" s="13"/>
      <c r="O470" s="13"/>
      <c r="P470" s="13"/>
      <c r="Q470" s="13"/>
      <c r="V470" s="47"/>
    </row>
    <row r="471" spans="14:22" ht="12.75">
      <c r="N471" s="13"/>
      <c r="O471" s="13"/>
      <c r="P471" s="13"/>
      <c r="Q471" s="13"/>
      <c r="V471" s="47"/>
    </row>
    <row r="472" spans="14:22" ht="12.75">
      <c r="N472" s="13"/>
      <c r="O472" s="13"/>
      <c r="P472" s="13"/>
      <c r="Q472" s="13"/>
      <c r="V472" s="47"/>
    </row>
    <row r="473" spans="14:22" ht="12.75">
      <c r="N473" s="13"/>
      <c r="O473" s="13"/>
      <c r="P473" s="13"/>
      <c r="Q473" s="13"/>
      <c r="V473" s="47"/>
    </row>
    <row r="474" spans="14:22" ht="12.75">
      <c r="N474" s="13"/>
      <c r="O474" s="13"/>
      <c r="P474" s="13"/>
      <c r="Q474" s="13"/>
      <c r="V474" s="47"/>
    </row>
    <row r="475" spans="14:22" ht="12.75">
      <c r="N475" s="13"/>
      <c r="O475" s="13"/>
      <c r="P475" s="13"/>
      <c r="Q475" s="13"/>
      <c r="V475" s="47"/>
    </row>
    <row r="476" spans="14:22" ht="12.75">
      <c r="N476" s="13"/>
      <c r="O476" s="13"/>
      <c r="P476" s="13"/>
      <c r="Q476" s="13"/>
      <c r="V476" s="47"/>
    </row>
    <row r="477" spans="14:22" ht="12.75">
      <c r="N477" s="13"/>
      <c r="O477" s="13"/>
      <c r="P477" s="13"/>
      <c r="Q477" s="13"/>
      <c r="V477" s="47"/>
    </row>
    <row r="478" spans="14:22" ht="12.75">
      <c r="N478" s="13"/>
      <c r="O478" s="13"/>
      <c r="P478" s="13"/>
      <c r="Q478" s="13"/>
      <c r="V478" s="47"/>
    </row>
    <row r="479" spans="14:22" ht="12.75">
      <c r="N479" s="13"/>
      <c r="O479" s="13"/>
      <c r="P479" s="13"/>
      <c r="Q479" s="13"/>
      <c r="V479" s="47"/>
    </row>
    <row r="480" spans="14:22" ht="12.75">
      <c r="N480" s="13"/>
      <c r="O480" s="13"/>
      <c r="P480" s="13"/>
      <c r="Q480" s="13"/>
      <c r="V480" s="47"/>
    </row>
    <row r="481" spans="14:22" ht="12.75">
      <c r="N481" s="13"/>
      <c r="O481" s="13"/>
      <c r="P481" s="13"/>
      <c r="Q481" s="13"/>
      <c r="V481" s="47"/>
    </row>
    <row r="482" spans="14:22" ht="12.75">
      <c r="N482" s="13"/>
      <c r="O482" s="13"/>
      <c r="P482" s="13"/>
      <c r="Q482" s="13"/>
      <c r="V482" s="47"/>
    </row>
    <row r="483" spans="14:22" ht="12.75">
      <c r="N483" s="13"/>
      <c r="O483" s="13"/>
      <c r="P483" s="13"/>
      <c r="Q483" s="13"/>
      <c r="V483" s="47"/>
    </row>
    <row r="484" spans="14:22" ht="12.75">
      <c r="N484" s="13"/>
      <c r="O484" s="13"/>
      <c r="P484" s="13"/>
      <c r="Q484" s="13"/>
      <c r="V484" s="47"/>
    </row>
    <row r="485" spans="14:22" ht="12.75">
      <c r="N485" s="13"/>
      <c r="O485" s="13"/>
      <c r="P485" s="13"/>
      <c r="Q485" s="13"/>
      <c r="V485" s="47"/>
    </row>
    <row r="486" spans="14:22" ht="12.75">
      <c r="N486" s="13"/>
      <c r="O486" s="13"/>
      <c r="P486" s="13"/>
      <c r="Q486" s="13"/>
      <c r="V486" s="47"/>
    </row>
    <row r="487" spans="14:22" ht="12.75">
      <c r="N487" s="13"/>
      <c r="O487" s="13"/>
      <c r="P487" s="13"/>
      <c r="Q487" s="13"/>
      <c r="V487" s="47"/>
    </row>
    <row r="488" spans="14:22" ht="12.75">
      <c r="N488" s="13"/>
      <c r="O488" s="13"/>
      <c r="P488" s="13"/>
      <c r="Q488" s="13"/>
      <c r="V488" s="47"/>
    </row>
    <row r="489" spans="14:22" ht="12.75">
      <c r="N489" s="13"/>
      <c r="O489" s="13"/>
      <c r="P489" s="13"/>
      <c r="Q489" s="13"/>
      <c r="V489" s="47"/>
    </row>
    <row r="490" spans="14:22" ht="12.75">
      <c r="N490" s="13"/>
      <c r="O490" s="13"/>
      <c r="P490" s="13"/>
      <c r="Q490" s="13"/>
      <c r="V490" s="47"/>
    </row>
    <row r="491" spans="14:22" ht="12.75">
      <c r="N491" s="13"/>
      <c r="O491" s="13"/>
      <c r="P491" s="13"/>
      <c r="Q491" s="13"/>
      <c r="V491" s="47"/>
    </row>
    <row r="492" spans="14:22" ht="12.75">
      <c r="N492" s="13"/>
      <c r="O492" s="13"/>
      <c r="P492" s="13"/>
      <c r="Q492" s="13"/>
      <c r="V492" s="47"/>
    </row>
    <row r="493" spans="14:22" ht="12.75">
      <c r="N493" s="13"/>
      <c r="O493" s="13"/>
      <c r="P493" s="13"/>
      <c r="Q493" s="13"/>
      <c r="V493" s="47"/>
    </row>
    <row r="494" spans="14:22" ht="12.75">
      <c r="N494" s="13"/>
      <c r="O494" s="13"/>
      <c r="P494" s="13"/>
      <c r="Q494" s="13"/>
      <c r="V494" s="47"/>
    </row>
    <row r="495" spans="14:22" ht="12.75">
      <c r="N495" s="13"/>
      <c r="O495" s="13"/>
      <c r="P495" s="13"/>
      <c r="Q495" s="13"/>
      <c r="V495" s="47"/>
    </row>
    <row r="496" spans="14:22" ht="12.75">
      <c r="N496" s="13"/>
      <c r="O496" s="13"/>
      <c r="P496" s="13"/>
      <c r="Q496" s="13"/>
      <c r="V496" s="47"/>
    </row>
    <row r="497" spans="14:22" ht="12.75">
      <c r="N497" s="13"/>
      <c r="O497" s="13"/>
      <c r="P497" s="13"/>
      <c r="Q497" s="13"/>
      <c r="V497" s="47"/>
    </row>
    <row r="498" spans="14:22" ht="12.75">
      <c r="N498" s="13"/>
      <c r="O498" s="13"/>
      <c r="P498" s="13"/>
      <c r="Q498" s="13"/>
      <c r="V498" s="47"/>
    </row>
    <row r="499" spans="14:22" ht="12.75">
      <c r="N499" s="13"/>
      <c r="O499" s="13"/>
      <c r="P499" s="13"/>
      <c r="Q499" s="13"/>
      <c r="V499" s="47"/>
    </row>
    <row r="500" spans="14:22" ht="12.75">
      <c r="N500" s="13"/>
      <c r="O500" s="13"/>
      <c r="P500" s="13"/>
      <c r="Q500" s="13"/>
      <c r="V500" s="47"/>
    </row>
    <row r="501" spans="14:22" ht="12.75">
      <c r="N501" s="13"/>
      <c r="O501" s="13"/>
      <c r="P501" s="13"/>
      <c r="Q501" s="13"/>
      <c r="V501" s="47"/>
    </row>
    <row r="502" spans="14:22" ht="12.75">
      <c r="N502" s="13"/>
      <c r="O502" s="13"/>
      <c r="P502" s="13"/>
      <c r="Q502" s="13"/>
      <c r="V502" s="47"/>
    </row>
    <row r="503" spans="14:22" ht="12.75">
      <c r="N503" s="13"/>
      <c r="O503" s="13"/>
      <c r="P503" s="13"/>
      <c r="Q503" s="13"/>
      <c r="V503" s="47"/>
    </row>
    <row r="504" spans="14:22" ht="12.75">
      <c r="N504" s="13"/>
      <c r="O504" s="13"/>
      <c r="P504" s="13"/>
      <c r="Q504" s="13"/>
      <c r="V504" s="47"/>
    </row>
    <row r="505" spans="14:22" ht="12.75">
      <c r="N505" s="13"/>
      <c r="O505" s="13"/>
      <c r="P505" s="13"/>
      <c r="Q505" s="13"/>
      <c r="V505" s="47"/>
    </row>
    <row r="506" spans="14:22" ht="12.75">
      <c r="N506" s="13"/>
      <c r="O506" s="13"/>
      <c r="P506" s="13"/>
      <c r="Q506" s="13"/>
      <c r="V506" s="47"/>
    </row>
    <row r="507" spans="14:22" ht="12.75">
      <c r="N507" s="13"/>
      <c r="O507" s="13"/>
      <c r="P507" s="13"/>
      <c r="Q507" s="13"/>
      <c r="V507" s="47"/>
    </row>
    <row r="508" spans="14:22" ht="12.75">
      <c r="N508" s="13"/>
      <c r="O508" s="13"/>
      <c r="P508" s="13"/>
      <c r="Q508" s="13"/>
      <c r="V508" s="47"/>
    </row>
    <row r="509" spans="14:22" ht="12.75">
      <c r="N509" s="13"/>
      <c r="O509" s="13"/>
      <c r="P509" s="13"/>
      <c r="Q509" s="13"/>
      <c r="V509" s="47"/>
    </row>
    <row r="510" spans="14:22" ht="12.75">
      <c r="N510" s="13"/>
      <c r="O510" s="13"/>
      <c r="P510" s="13"/>
      <c r="Q510" s="13"/>
      <c r="V510" s="47"/>
    </row>
    <row r="511" spans="14:22" ht="12.75">
      <c r="N511" s="13"/>
      <c r="O511" s="13"/>
      <c r="P511" s="13"/>
      <c r="Q511" s="13"/>
      <c r="V511" s="47"/>
    </row>
    <row r="512" spans="14:22" ht="12.75">
      <c r="N512" s="13"/>
      <c r="O512" s="13"/>
      <c r="P512" s="13"/>
      <c r="Q512" s="13"/>
      <c r="V512" s="47"/>
    </row>
    <row r="513" spans="14:22" ht="12.75">
      <c r="N513" s="13"/>
      <c r="O513" s="13"/>
      <c r="P513" s="13"/>
      <c r="Q513" s="13"/>
      <c r="V513" s="47"/>
    </row>
    <row r="514" spans="14:22" ht="12.75">
      <c r="N514" s="13"/>
      <c r="O514" s="13"/>
      <c r="P514" s="13"/>
      <c r="Q514" s="13"/>
      <c r="V514" s="47"/>
    </row>
    <row r="515" spans="14:22" ht="12.75">
      <c r="N515" s="13"/>
      <c r="O515" s="13"/>
      <c r="P515" s="13"/>
      <c r="Q515" s="13"/>
      <c r="V515" s="47"/>
    </row>
    <row r="516" spans="14:22" ht="12.75">
      <c r="N516" s="13"/>
      <c r="O516" s="13"/>
      <c r="P516" s="13"/>
      <c r="Q516" s="13"/>
      <c r="V516" s="47"/>
    </row>
    <row r="517" spans="14:22" ht="12.75">
      <c r="N517" s="13"/>
      <c r="O517" s="13"/>
      <c r="P517" s="13"/>
      <c r="Q517" s="13"/>
      <c r="V517" s="47"/>
    </row>
    <row r="518" spans="14:22" ht="12.75">
      <c r="N518" s="13"/>
      <c r="O518" s="13"/>
      <c r="P518" s="13"/>
      <c r="Q518" s="13"/>
      <c r="V518" s="47"/>
    </row>
    <row r="519" spans="14:22" ht="12.75">
      <c r="N519" s="13"/>
      <c r="O519" s="13"/>
      <c r="P519" s="13"/>
      <c r="Q519" s="13"/>
      <c r="V519" s="47"/>
    </row>
    <row r="520" spans="14:22" ht="12.75">
      <c r="N520" s="13"/>
      <c r="O520" s="13"/>
      <c r="P520" s="13"/>
      <c r="Q520" s="13"/>
      <c r="V520" s="47"/>
    </row>
    <row r="521" spans="14:22" ht="12.75">
      <c r="N521" s="13"/>
      <c r="O521" s="13"/>
      <c r="P521" s="13"/>
      <c r="Q521" s="13"/>
      <c r="V521" s="47"/>
    </row>
    <row r="522" spans="14:22" ht="12.75">
      <c r="N522" s="13"/>
      <c r="O522" s="13"/>
      <c r="P522" s="13"/>
      <c r="Q522" s="13"/>
      <c r="V522" s="47"/>
    </row>
    <row r="523" spans="14:22" ht="12.75">
      <c r="N523" s="13"/>
      <c r="O523" s="13"/>
      <c r="P523" s="13"/>
      <c r="Q523" s="13"/>
      <c r="V523" s="47"/>
    </row>
    <row r="524" spans="14:22" ht="12.75">
      <c r="N524" s="13"/>
      <c r="O524" s="13"/>
      <c r="P524" s="13"/>
      <c r="Q524" s="13"/>
      <c r="V524" s="47"/>
    </row>
    <row r="525" spans="14:22" ht="12.75">
      <c r="N525" s="13"/>
      <c r="O525" s="13"/>
      <c r="P525" s="13"/>
      <c r="Q525" s="13"/>
      <c r="V525" s="47"/>
    </row>
    <row r="526" spans="14:22" ht="12.75">
      <c r="N526" s="13"/>
      <c r="O526" s="13"/>
      <c r="P526" s="13"/>
      <c r="Q526" s="13"/>
      <c r="V526" s="47"/>
    </row>
    <row r="527" spans="14:22" ht="12.75">
      <c r="N527" s="13"/>
      <c r="O527" s="13"/>
      <c r="P527" s="13"/>
      <c r="Q527" s="13"/>
      <c r="V527" s="47"/>
    </row>
    <row r="528" spans="14:22" ht="12.75">
      <c r="N528" s="13"/>
      <c r="O528" s="13"/>
      <c r="P528" s="13"/>
      <c r="Q528" s="13"/>
      <c r="V528" s="47"/>
    </row>
    <row r="529" spans="14:22" ht="12.75">
      <c r="N529" s="13"/>
      <c r="O529" s="13"/>
      <c r="P529" s="13"/>
      <c r="Q529" s="13"/>
      <c r="V529" s="47"/>
    </row>
    <row r="530" spans="14:22" ht="12.75">
      <c r="N530" s="13"/>
      <c r="O530" s="13"/>
      <c r="P530" s="13"/>
      <c r="Q530" s="13"/>
      <c r="V530" s="47"/>
    </row>
    <row r="531" spans="14:22" ht="12.75">
      <c r="N531" s="13"/>
      <c r="O531" s="13"/>
      <c r="P531" s="13"/>
      <c r="Q531" s="13"/>
      <c r="V531" s="47"/>
    </row>
    <row r="532" spans="14:22" ht="12.75">
      <c r="N532" s="13"/>
      <c r="O532" s="13"/>
      <c r="P532" s="13"/>
      <c r="Q532" s="13"/>
      <c r="V532" s="47"/>
    </row>
    <row r="533" spans="14:22" ht="12.75">
      <c r="N533" s="13"/>
      <c r="O533" s="13"/>
      <c r="P533" s="13"/>
      <c r="Q533" s="13"/>
      <c r="V533" s="47"/>
    </row>
    <row r="534" spans="14:22" ht="12.75">
      <c r="N534" s="13"/>
      <c r="O534" s="13"/>
      <c r="P534" s="13"/>
      <c r="Q534" s="13"/>
      <c r="V534" s="47"/>
    </row>
    <row r="535" spans="14:22" ht="12.75">
      <c r="N535" s="13"/>
      <c r="O535" s="13"/>
      <c r="P535" s="13"/>
      <c r="Q535" s="13"/>
      <c r="V535" s="47"/>
    </row>
    <row r="536" spans="14:22" ht="12.75">
      <c r="N536" s="13"/>
      <c r="O536" s="13"/>
      <c r="P536" s="13"/>
      <c r="Q536" s="13"/>
      <c r="V536" s="47"/>
    </row>
    <row r="537" spans="14:22" ht="12.75">
      <c r="N537" s="13"/>
      <c r="O537" s="13"/>
      <c r="P537" s="13"/>
      <c r="Q537" s="13"/>
      <c r="V537" s="47"/>
    </row>
    <row r="538" spans="14:22" ht="12.75">
      <c r="N538" s="13"/>
      <c r="O538" s="13"/>
      <c r="P538" s="13"/>
      <c r="Q538" s="13"/>
      <c r="V538" s="47"/>
    </row>
    <row r="539" spans="14:22" ht="12.75">
      <c r="N539" s="13"/>
      <c r="O539" s="13"/>
      <c r="P539" s="13"/>
      <c r="Q539" s="13"/>
      <c r="V539" s="47"/>
    </row>
    <row r="540" spans="14:22" ht="12.75">
      <c r="N540" s="13"/>
      <c r="O540" s="13"/>
      <c r="P540" s="13"/>
      <c r="Q540" s="13"/>
      <c r="V540" s="47"/>
    </row>
    <row r="541" spans="14:22" ht="12.75">
      <c r="N541" s="13"/>
      <c r="O541" s="13"/>
      <c r="P541" s="13"/>
      <c r="Q541" s="13"/>
      <c r="V541" s="47"/>
    </row>
    <row r="542" spans="14:22" ht="12.75">
      <c r="N542" s="13"/>
      <c r="O542" s="13"/>
      <c r="P542" s="13"/>
      <c r="Q542" s="13"/>
      <c r="V542" s="47"/>
    </row>
    <row r="543" spans="14:22" ht="12.75">
      <c r="N543" s="13"/>
      <c r="O543" s="13"/>
      <c r="P543" s="13"/>
      <c r="Q543" s="13"/>
      <c r="V543" s="47"/>
    </row>
    <row r="544" spans="14:22" ht="12.75">
      <c r="N544" s="13"/>
      <c r="O544" s="13"/>
      <c r="P544" s="13"/>
      <c r="Q544" s="13"/>
      <c r="V544" s="47"/>
    </row>
    <row r="545" spans="14:22" ht="12.75">
      <c r="N545" s="13"/>
      <c r="O545" s="13"/>
      <c r="P545" s="13"/>
      <c r="Q545" s="13"/>
      <c r="V545" s="47"/>
    </row>
    <row r="546" spans="14:22" ht="12.75">
      <c r="N546" s="13"/>
      <c r="O546" s="13"/>
      <c r="P546" s="13"/>
      <c r="Q546" s="13"/>
      <c r="V546" s="47"/>
    </row>
    <row r="547" spans="14:22" ht="12.75">
      <c r="N547" s="13"/>
      <c r="O547" s="13"/>
      <c r="P547" s="13"/>
      <c r="Q547" s="13"/>
      <c r="V547" s="47"/>
    </row>
    <row r="548" spans="14:22" ht="12.75">
      <c r="N548" s="13"/>
      <c r="O548" s="13"/>
      <c r="P548" s="13"/>
      <c r="Q548" s="13"/>
      <c r="V548" s="47"/>
    </row>
    <row r="549" spans="14:22" ht="12.75">
      <c r="N549" s="13"/>
      <c r="O549" s="13"/>
      <c r="P549" s="13"/>
      <c r="Q549" s="13"/>
      <c r="V549" s="47"/>
    </row>
    <row r="550" spans="14:22" ht="12.75">
      <c r="N550" s="13"/>
      <c r="O550" s="13"/>
      <c r="P550" s="13"/>
      <c r="Q550" s="13"/>
      <c r="V550" s="47"/>
    </row>
    <row r="551" spans="14:22" ht="12.75">
      <c r="N551" s="13"/>
      <c r="O551" s="13"/>
      <c r="P551" s="13"/>
      <c r="Q551" s="13"/>
      <c r="V551" s="47"/>
    </row>
    <row r="552" spans="14:22" ht="12.75">
      <c r="N552" s="13"/>
      <c r="O552" s="13"/>
      <c r="P552" s="13"/>
      <c r="Q552" s="13"/>
      <c r="V552" s="47"/>
    </row>
    <row r="553" spans="14:22" ht="12.75">
      <c r="N553" s="13"/>
      <c r="O553" s="13"/>
      <c r="P553" s="13"/>
      <c r="Q553" s="13"/>
      <c r="V553" s="47"/>
    </row>
    <row r="554" spans="14:22" ht="12.75">
      <c r="N554" s="13"/>
      <c r="O554" s="13"/>
      <c r="P554" s="13"/>
      <c r="Q554" s="13"/>
      <c r="V554" s="47"/>
    </row>
    <row r="555" spans="14:22" ht="12.75">
      <c r="N555" s="13"/>
      <c r="O555" s="13"/>
      <c r="P555" s="13"/>
      <c r="Q555" s="13"/>
      <c r="V555" s="47"/>
    </row>
    <row r="556" spans="14:22" ht="12.75">
      <c r="N556" s="13"/>
      <c r="O556" s="13"/>
      <c r="P556" s="13"/>
      <c r="Q556" s="13"/>
      <c r="V556" s="47"/>
    </row>
    <row r="557" spans="14:22" ht="12.75">
      <c r="N557" s="13"/>
      <c r="O557" s="13"/>
      <c r="P557" s="13"/>
      <c r="Q557" s="13"/>
      <c r="V557" s="47"/>
    </row>
    <row r="558" spans="14:22" ht="12.75">
      <c r="N558" s="13"/>
      <c r="O558" s="13"/>
      <c r="P558" s="13"/>
      <c r="Q558" s="13"/>
      <c r="V558" s="47"/>
    </row>
    <row r="559" spans="14:22" ht="12.75">
      <c r="N559" s="13"/>
      <c r="O559" s="13"/>
      <c r="P559" s="13"/>
      <c r="Q559" s="13"/>
      <c r="V559" s="47"/>
    </row>
    <row r="560" spans="14:22" ht="12.75">
      <c r="N560" s="13"/>
      <c r="O560" s="13"/>
      <c r="P560" s="13"/>
      <c r="Q560" s="13"/>
      <c r="V560" s="47"/>
    </row>
    <row r="561" spans="14:22" ht="12.75">
      <c r="N561" s="13"/>
      <c r="O561" s="13"/>
      <c r="P561" s="13"/>
      <c r="Q561" s="13"/>
      <c r="V561" s="47"/>
    </row>
    <row r="562" spans="14:22" ht="12.75">
      <c r="N562" s="13"/>
      <c r="O562" s="13"/>
      <c r="P562" s="13"/>
      <c r="Q562" s="13"/>
      <c r="V562" s="47"/>
    </row>
    <row r="563" spans="14:22" ht="12.75">
      <c r="N563" s="13"/>
      <c r="O563" s="13"/>
      <c r="P563" s="13"/>
      <c r="Q563" s="13"/>
      <c r="V563" s="47"/>
    </row>
    <row r="564" spans="14:22" ht="12.75">
      <c r="N564" s="13"/>
      <c r="O564" s="13"/>
      <c r="P564" s="13"/>
      <c r="Q564" s="13"/>
      <c r="V564" s="47"/>
    </row>
    <row r="565" spans="14:22" ht="12.75">
      <c r="N565" s="13"/>
      <c r="O565" s="13"/>
      <c r="P565" s="13"/>
      <c r="Q565" s="13"/>
      <c r="V565" s="47"/>
    </row>
    <row r="566" spans="14:22" ht="12.75">
      <c r="N566" s="13"/>
      <c r="O566" s="13"/>
      <c r="P566" s="13"/>
      <c r="Q566" s="13"/>
      <c r="V566" s="47"/>
    </row>
    <row r="567" spans="14:22" ht="12.75">
      <c r="N567" s="13"/>
      <c r="O567" s="13"/>
      <c r="P567" s="13"/>
      <c r="Q567" s="13"/>
      <c r="V567" s="47"/>
    </row>
    <row r="568" spans="14:22" ht="12.75">
      <c r="N568" s="13"/>
      <c r="O568" s="13"/>
      <c r="P568" s="13"/>
      <c r="Q568" s="13"/>
      <c r="V568" s="47"/>
    </row>
    <row r="569" spans="14:22" ht="12.75">
      <c r="N569" s="13"/>
      <c r="O569" s="13"/>
      <c r="P569" s="13"/>
      <c r="Q569" s="13"/>
      <c r="V569" s="47"/>
    </row>
    <row r="570" spans="14:22" ht="12.75">
      <c r="N570" s="13"/>
      <c r="O570" s="13"/>
      <c r="P570" s="13"/>
      <c r="Q570" s="13"/>
      <c r="V570" s="47"/>
    </row>
    <row r="571" spans="14:22" ht="12.75">
      <c r="N571" s="13"/>
      <c r="O571" s="13"/>
      <c r="P571" s="13"/>
      <c r="Q571" s="13"/>
      <c r="V571" s="47"/>
    </row>
    <row r="572" spans="14:22" ht="12.75">
      <c r="N572" s="13"/>
      <c r="O572" s="13"/>
      <c r="P572" s="13"/>
      <c r="Q572" s="13"/>
      <c r="V572" s="47"/>
    </row>
    <row r="573" spans="14:22" ht="12.75">
      <c r="N573" s="13"/>
      <c r="O573" s="13"/>
      <c r="P573" s="13"/>
      <c r="Q573" s="13"/>
      <c r="V573" s="47"/>
    </row>
    <row r="574" spans="14:22" ht="12.75">
      <c r="N574" s="13"/>
      <c r="O574" s="13"/>
      <c r="P574" s="13"/>
      <c r="Q574" s="13"/>
      <c r="V574" s="47"/>
    </row>
    <row r="575" spans="14:22" ht="12.75">
      <c r="N575" s="13"/>
      <c r="O575" s="13"/>
      <c r="P575" s="13"/>
      <c r="Q575" s="13"/>
      <c r="V575" s="47"/>
    </row>
    <row r="576" spans="14:22" ht="12.75">
      <c r="N576" s="13"/>
      <c r="O576" s="13"/>
      <c r="P576" s="13"/>
      <c r="Q576" s="13"/>
      <c r="V576" s="47"/>
    </row>
    <row r="577" spans="14:22" ht="12.75">
      <c r="N577" s="13"/>
      <c r="O577" s="13"/>
      <c r="P577" s="13"/>
      <c r="Q577" s="13"/>
      <c r="V577" s="47"/>
    </row>
    <row r="578" spans="14:22" ht="12.75">
      <c r="N578" s="13"/>
      <c r="O578" s="13"/>
      <c r="P578" s="13"/>
      <c r="Q578" s="13"/>
      <c r="V578" s="47"/>
    </row>
    <row r="579" spans="14:22" ht="12.75">
      <c r="N579" s="13"/>
      <c r="O579" s="13"/>
      <c r="P579" s="13"/>
      <c r="Q579" s="13"/>
      <c r="V579" s="47"/>
    </row>
    <row r="580" spans="14:22" ht="12.75">
      <c r="N580" s="13"/>
      <c r="O580" s="13"/>
      <c r="P580" s="13"/>
      <c r="Q580" s="13"/>
      <c r="V580" s="47"/>
    </row>
    <row r="581" spans="14:22" ht="12.75">
      <c r="N581" s="13"/>
      <c r="O581" s="13"/>
      <c r="P581" s="13"/>
      <c r="Q581" s="13"/>
      <c r="V581" s="47"/>
    </row>
    <row r="582" spans="14:22" ht="12.75">
      <c r="N582" s="13"/>
      <c r="O582" s="13"/>
      <c r="P582" s="13"/>
      <c r="Q582" s="13"/>
      <c r="V582" s="47"/>
    </row>
    <row r="583" spans="14:22" ht="12.75">
      <c r="N583" s="13"/>
      <c r="O583" s="13"/>
      <c r="P583" s="13"/>
      <c r="Q583" s="13"/>
      <c r="V583" s="47"/>
    </row>
    <row r="584" spans="14:22" ht="12.75">
      <c r="N584" s="13"/>
      <c r="O584" s="13"/>
      <c r="P584" s="13"/>
      <c r="Q584" s="13"/>
      <c r="V584" s="47"/>
    </row>
    <row r="585" spans="14:22" ht="12.75">
      <c r="N585" s="13"/>
      <c r="O585" s="13"/>
      <c r="P585" s="13"/>
      <c r="Q585" s="13"/>
      <c r="V585" s="47"/>
    </row>
    <row r="586" spans="14:22" ht="12.75">
      <c r="N586" s="13"/>
      <c r="O586" s="13"/>
      <c r="P586" s="13"/>
      <c r="Q586" s="13"/>
      <c r="V586" s="47"/>
    </row>
    <row r="587" spans="14:22" ht="12.75">
      <c r="N587" s="13"/>
      <c r="O587" s="13"/>
      <c r="P587" s="13"/>
      <c r="Q587" s="13"/>
      <c r="V587" s="47"/>
    </row>
    <row r="588" spans="14:22" ht="12.75">
      <c r="N588" s="13"/>
      <c r="O588" s="13"/>
      <c r="P588" s="13"/>
      <c r="Q588" s="13"/>
      <c r="V588" s="47"/>
    </row>
    <row r="589" spans="14:22" ht="12.75">
      <c r="N589" s="13"/>
      <c r="O589" s="13"/>
      <c r="P589" s="13"/>
      <c r="Q589" s="13"/>
      <c r="V589" s="47"/>
    </row>
    <row r="590" spans="14:22" ht="12.75">
      <c r="N590" s="13"/>
      <c r="O590" s="13"/>
      <c r="P590" s="13"/>
      <c r="Q590" s="13"/>
      <c r="V590" s="47"/>
    </row>
    <row r="591" spans="14:22" ht="12.75">
      <c r="N591" s="13"/>
      <c r="O591" s="13"/>
      <c r="P591" s="13"/>
      <c r="Q591" s="13"/>
      <c r="V591" s="47"/>
    </row>
    <row r="592" spans="14:22" ht="12.75">
      <c r="N592" s="13"/>
      <c r="O592" s="13"/>
      <c r="P592" s="13"/>
      <c r="Q592" s="13"/>
      <c r="V592" s="47"/>
    </row>
    <row r="593" spans="14:22" ht="12.75">
      <c r="N593" s="13"/>
      <c r="O593" s="13"/>
      <c r="P593" s="13"/>
      <c r="Q593" s="13"/>
      <c r="V593" s="47"/>
    </row>
    <row r="594" spans="14:22" ht="12.75">
      <c r="N594" s="13"/>
      <c r="O594" s="13"/>
      <c r="P594" s="13"/>
      <c r="Q594" s="13"/>
      <c r="V594" s="47"/>
    </row>
    <row r="595" spans="14:22" ht="12.75">
      <c r="N595" s="13"/>
      <c r="O595" s="13"/>
      <c r="P595" s="13"/>
      <c r="Q595" s="13"/>
      <c r="V595" s="47"/>
    </row>
    <row r="596" spans="14:22" ht="12.75">
      <c r="N596" s="13"/>
      <c r="O596" s="13"/>
      <c r="P596" s="13"/>
      <c r="Q596" s="13"/>
      <c r="V596" s="47"/>
    </row>
    <row r="597" spans="14:22" ht="12.75">
      <c r="N597" s="13"/>
      <c r="O597" s="13"/>
      <c r="P597" s="13"/>
      <c r="Q597" s="13"/>
      <c r="V597" s="47"/>
    </row>
    <row r="598" spans="14:22" ht="12.75">
      <c r="N598" s="13"/>
      <c r="O598" s="13"/>
      <c r="P598" s="13"/>
      <c r="Q598" s="13"/>
      <c r="V598" s="47"/>
    </row>
    <row r="599" spans="14:22" ht="12.75">
      <c r="N599" s="13"/>
      <c r="O599" s="13"/>
      <c r="P599" s="13"/>
      <c r="Q599" s="13"/>
      <c r="V599" s="47"/>
    </row>
    <row r="600" spans="14:22" ht="12.75">
      <c r="N600" s="13"/>
      <c r="O600" s="13"/>
      <c r="P600" s="13"/>
      <c r="Q600" s="13"/>
      <c r="V600" s="47"/>
    </row>
    <row r="601" spans="14:22" ht="12.75">
      <c r="N601" s="13"/>
      <c r="O601" s="13"/>
      <c r="P601" s="13"/>
      <c r="Q601" s="13"/>
      <c r="V601" s="47"/>
    </row>
    <row r="602" spans="14:22" ht="12.75">
      <c r="N602" s="13"/>
      <c r="O602" s="13"/>
      <c r="P602" s="13"/>
      <c r="Q602" s="13"/>
      <c r="V602" s="47"/>
    </row>
    <row r="603" spans="14:22" ht="12.75">
      <c r="N603" s="13"/>
      <c r="O603" s="13"/>
      <c r="P603" s="13"/>
      <c r="Q603" s="13"/>
      <c r="V603" s="47"/>
    </row>
    <row r="604" spans="14:22" ht="12.75">
      <c r="N604" s="13"/>
      <c r="O604" s="13"/>
      <c r="P604" s="13"/>
      <c r="Q604" s="13"/>
      <c r="V604" s="47"/>
    </row>
    <row r="605" spans="14:22" ht="12.75">
      <c r="N605" s="13"/>
      <c r="O605" s="13"/>
      <c r="P605" s="13"/>
      <c r="Q605" s="13"/>
      <c r="V605" s="47"/>
    </row>
    <row r="606" spans="14:22" ht="12.75">
      <c r="N606" s="13"/>
      <c r="O606" s="13"/>
      <c r="P606" s="13"/>
      <c r="Q606" s="13"/>
      <c r="V606" s="47"/>
    </row>
    <row r="607" spans="14:22" ht="12.75">
      <c r="N607" s="13"/>
      <c r="O607" s="13"/>
      <c r="P607" s="13"/>
      <c r="Q607" s="13"/>
      <c r="V607" s="47"/>
    </row>
    <row r="608" spans="14:22" ht="12.75">
      <c r="N608" s="13"/>
      <c r="O608" s="13"/>
      <c r="P608" s="13"/>
      <c r="Q608" s="13"/>
      <c r="V608" s="47"/>
    </row>
    <row r="609" spans="14:22" ht="12.75">
      <c r="N609" s="13"/>
      <c r="O609" s="13"/>
      <c r="P609" s="13"/>
      <c r="Q609" s="13"/>
      <c r="V609" s="47"/>
    </row>
    <row r="610" spans="14:22" ht="12.75">
      <c r="N610" s="13"/>
      <c r="O610" s="13"/>
      <c r="P610" s="13"/>
      <c r="Q610" s="13"/>
      <c r="V610" s="47"/>
    </row>
    <row r="611" spans="14:22" ht="12.75">
      <c r="N611" s="13"/>
      <c r="O611" s="13"/>
      <c r="P611" s="13"/>
      <c r="Q611" s="13"/>
      <c r="V611" s="47"/>
    </row>
    <row r="612" spans="14:22" ht="12.75">
      <c r="N612" s="13"/>
      <c r="O612" s="13"/>
      <c r="P612" s="13"/>
      <c r="Q612" s="13"/>
      <c r="V612" s="47"/>
    </row>
    <row r="613" spans="14:22" ht="12.75">
      <c r="N613" s="13"/>
      <c r="O613" s="13"/>
      <c r="P613" s="13"/>
      <c r="Q613" s="13"/>
      <c r="V613" s="47"/>
    </row>
    <row r="614" spans="14:22" ht="12.75">
      <c r="N614" s="13"/>
      <c r="O614" s="13"/>
      <c r="P614" s="13"/>
      <c r="Q614" s="13"/>
      <c r="V614" s="47"/>
    </row>
    <row r="615" spans="14:22" ht="12.75">
      <c r="N615" s="13"/>
      <c r="O615" s="13"/>
      <c r="P615" s="13"/>
      <c r="Q615" s="13"/>
      <c r="V615" s="47"/>
    </row>
    <row r="616" spans="14:22" ht="12.75">
      <c r="N616" s="13"/>
      <c r="O616" s="13"/>
      <c r="P616" s="13"/>
      <c r="Q616" s="13"/>
      <c r="V616" s="47"/>
    </row>
    <row r="617" spans="14:22" ht="12.75">
      <c r="N617" s="13"/>
      <c r="O617" s="13"/>
      <c r="P617" s="13"/>
      <c r="Q617" s="13"/>
      <c r="V617" s="47"/>
    </row>
    <row r="618" spans="14:22" ht="12.75">
      <c r="N618" s="13"/>
      <c r="O618" s="13"/>
      <c r="P618" s="13"/>
      <c r="Q618" s="13"/>
      <c r="V618" s="47"/>
    </row>
    <row r="619" spans="14:22" ht="12.75">
      <c r="N619" s="13"/>
      <c r="O619" s="13"/>
      <c r="P619" s="13"/>
      <c r="Q619" s="13"/>
      <c r="V619" s="47"/>
    </row>
    <row r="620" spans="14:22" ht="12.75">
      <c r="N620" s="13"/>
      <c r="O620" s="13"/>
      <c r="P620" s="13"/>
      <c r="Q620" s="13"/>
      <c r="V620" s="47"/>
    </row>
    <row r="621" spans="14:22" ht="12.75">
      <c r="N621" s="13"/>
      <c r="O621" s="13"/>
      <c r="P621" s="13"/>
      <c r="Q621" s="13"/>
      <c r="V621" s="47"/>
    </row>
    <row r="622" spans="14:22" ht="12.75">
      <c r="N622" s="13"/>
      <c r="O622" s="13"/>
      <c r="P622" s="13"/>
      <c r="Q622" s="13"/>
      <c r="V622" s="47"/>
    </row>
    <row r="623" spans="14:22" ht="12.75">
      <c r="N623" s="13"/>
      <c r="O623" s="13"/>
      <c r="P623" s="13"/>
      <c r="Q623" s="13"/>
      <c r="V623" s="47"/>
    </row>
    <row r="624" spans="14:22" ht="12.75">
      <c r="N624" s="13"/>
      <c r="O624" s="13"/>
      <c r="P624" s="13"/>
      <c r="Q624" s="13"/>
      <c r="V624" s="47"/>
    </row>
    <row r="625" spans="14:22" ht="12.75">
      <c r="N625" s="13"/>
      <c r="O625" s="13"/>
      <c r="P625" s="13"/>
      <c r="Q625" s="13"/>
      <c r="V625" s="47"/>
    </row>
    <row r="626" spans="14:22" ht="12.75">
      <c r="N626" s="13"/>
      <c r="O626" s="13"/>
      <c r="P626" s="13"/>
      <c r="Q626" s="13"/>
      <c r="V626" s="47"/>
    </row>
    <row r="627" spans="14:22" ht="12.75">
      <c r="N627" s="13"/>
      <c r="O627" s="13"/>
      <c r="P627" s="13"/>
      <c r="Q627" s="13"/>
      <c r="V627" s="47"/>
    </row>
    <row r="628" spans="14:22" ht="12.75">
      <c r="N628" s="13"/>
      <c r="O628" s="13"/>
      <c r="P628" s="13"/>
      <c r="Q628" s="13"/>
      <c r="V628" s="47"/>
    </row>
    <row r="629" spans="14:22" ht="12.75">
      <c r="N629" s="13"/>
      <c r="O629" s="13"/>
      <c r="P629" s="13"/>
      <c r="Q629" s="13"/>
      <c r="V629" s="47"/>
    </row>
    <row r="630" spans="14:22" ht="12.75">
      <c r="N630" s="13"/>
      <c r="O630" s="13"/>
      <c r="P630" s="13"/>
      <c r="Q630" s="13"/>
      <c r="V630" s="47"/>
    </row>
    <row r="631" spans="14:22" ht="12.75">
      <c r="N631" s="13"/>
      <c r="O631" s="13"/>
      <c r="P631" s="13"/>
      <c r="Q631" s="13"/>
      <c r="V631" s="47"/>
    </row>
    <row r="632" spans="14:22" ht="12.75">
      <c r="N632" s="13"/>
      <c r="O632" s="13"/>
      <c r="P632" s="13"/>
      <c r="Q632" s="13"/>
      <c r="V632" s="47"/>
    </row>
    <row r="633" spans="14:22" ht="12.75">
      <c r="N633" s="13"/>
      <c r="O633" s="13"/>
      <c r="P633" s="13"/>
      <c r="Q633" s="13"/>
      <c r="V633" s="47"/>
    </row>
    <row r="634" spans="14:22" ht="12.75">
      <c r="N634" s="13"/>
      <c r="O634" s="13"/>
      <c r="P634" s="13"/>
      <c r="Q634" s="13"/>
      <c r="V634" s="47"/>
    </row>
    <row r="635" spans="14:22" ht="12.75">
      <c r="N635" s="13"/>
      <c r="O635" s="13"/>
      <c r="P635" s="13"/>
      <c r="Q635" s="13"/>
      <c r="V635" s="47"/>
    </row>
    <row r="636" spans="14:22" ht="12.75">
      <c r="N636" s="13"/>
      <c r="O636" s="13"/>
      <c r="P636" s="13"/>
      <c r="Q636" s="13"/>
      <c r="V636" s="47"/>
    </row>
    <row r="637" spans="14:22" ht="12.75">
      <c r="N637" s="13"/>
      <c r="O637" s="13"/>
      <c r="P637" s="13"/>
      <c r="Q637" s="13"/>
      <c r="V637" s="47"/>
    </row>
    <row r="638" spans="14:22" ht="12.75">
      <c r="N638" s="13"/>
      <c r="O638" s="13"/>
      <c r="P638" s="13"/>
      <c r="Q638" s="13"/>
      <c r="V638" s="47"/>
    </row>
    <row r="639" spans="14:22" ht="12.75">
      <c r="N639" s="13"/>
      <c r="O639" s="13"/>
      <c r="P639" s="13"/>
      <c r="Q639" s="13"/>
      <c r="V639" s="47"/>
    </row>
    <row r="640" spans="14:22" ht="12.75">
      <c r="N640" s="13"/>
      <c r="O640" s="13"/>
      <c r="P640" s="13"/>
      <c r="Q640" s="13"/>
      <c r="V640" s="47"/>
    </row>
    <row r="641" spans="14:22" ht="12.75">
      <c r="N641" s="13"/>
      <c r="O641" s="13"/>
      <c r="P641" s="13"/>
      <c r="Q641" s="13"/>
      <c r="V641" s="47"/>
    </row>
    <row r="642" spans="14:22" ht="12.75">
      <c r="N642" s="13"/>
      <c r="O642" s="13"/>
      <c r="P642" s="13"/>
      <c r="Q642" s="13"/>
      <c r="V642" s="47"/>
    </row>
    <row r="643" spans="14:22" ht="12.75">
      <c r="N643" s="13"/>
      <c r="O643" s="13"/>
      <c r="P643" s="13"/>
      <c r="Q643" s="13"/>
      <c r="V643" s="47"/>
    </row>
    <row r="644" spans="14:22" ht="12.75">
      <c r="N644" s="13"/>
      <c r="O644" s="13"/>
      <c r="P644" s="13"/>
      <c r="Q644" s="13"/>
      <c r="V644" s="47"/>
    </row>
    <row r="645" spans="14:22" ht="12.75">
      <c r="N645" s="13"/>
      <c r="O645" s="13"/>
      <c r="P645" s="13"/>
      <c r="Q645" s="13"/>
      <c r="V645" s="47"/>
    </row>
    <row r="646" spans="14:22" ht="12.75">
      <c r="N646" s="13"/>
      <c r="O646" s="13"/>
      <c r="P646" s="13"/>
      <c r="Q646" s="13"/>
      <c r="V646" s="47"/>
    </row>
    <row r="647" spans="14:22" ht="12.75">
      <c r="N647" s="13"/>
      <c r="O647" s="13"/>
      <c r="P647" s="13"/>
      <c r="Q647" s="13"/>
      <c r="V647" s="47"/>
    </row>
    <row r="648" spans="14:22" ht="12.75">
      <c r="N648" s="13"/>
      <c r="O648" s="13"/>
      <c r="P648" s="13"/>
      <c r="Q648" s="13"/>
      <c r="V648" s="47"/>
    </row>
    <row r="649" spans="14:22" ht="12.75">
      <c r="N649" s="13"/>
      <c r="O649" s="13"/>
      <c r="P649" s="13"/>
      <c r="Q649" s="13"/>
      <c r="V649" s="47"/>
    </row>
    <row r="650" spans="14:22" ht="12.75">
      <c r="N650" s="13"/>
      <c r="O650" s="13"/>
      <c r="P650" s="13"/>
      <c r="Q650" s="13"/>
      <c r="V650" s="47"/>
    </row>
    <row r="651" spans="14:22" ht="12.75">
      <c r="N651" s="13"/>
      <c r="O651" s="13"/>
      <c r="P651" s="13"/>
      <c r="Q651" s="13"/>
      <c r="V651" s="47"/>
    </row>
    <row r="652" spans="14:22" ht="12.75">
      <c r="N652" s="13"/>
      <c r="O652" s="13"/>
      <c r="P652" s="13"/>
      <c r="Q652" s="13"/>
      <c r="V652" s="47"/>
    </row>
    <row r="653" spans="14:22" ht="12.75">
      <c r="N653" s="13"/>
      <c r="O653" s="13"/>
      <c r="P653" s="13"/>
      <c r="Q653" s="13"/>
      <c r="V653" s="47"/>
    </row>
    <row r="654" spans="14:22" ht="12.75">
      <c r="N654" s="13"/>
      <c r="O654" s="13"/>
      <c r="P654" s="13"/>
      <c r="Q654" s="13"/>
      <c r="V654" s="47"/>
    </row>
    <row r="655" spans="14:22" ht="12.75">
      <c r="N655" s="13"/>
      <c r="O655" s="13"/>
      <c r="P655" s="13"/>
      <c r="Q655" s="13"/>
      <c r="V655" s="47"/>
    </row>
    <row r="656" spans="14:22" ht="12.75">
      <c r="N656" s="13"/>
      <c r="O656" s="13"/>
      <c r="P656" s="13"/>
      <c r="Q656" s="13"/>
      <c r="V656" s="47"/>
    </row>
    <row r="657" spans="14:22" ht="12.75">
      <c r="N657" s="13"/>
      <c r="O657" s="13"/>
      <c r="P657" s="13"/>
      <c r="Q657" s="13"/>
      <c r="V657" s="47"/>
    </row>
    <row r="658" spans="14:22" ht="12.75">
      <c r="N658" s="13"/>
      <c r="O658" s="13"/>
      <c r="P658" s="13"/>
      <c r="Q658" s="13"/>
      <c r="V658" s="47"/>
    </row>
    <row r="659" spans="14:22" ht="12.75">
      <c r="N659" s="13"/>
      <c r="O659" s="13"/>
      <c r="P659" s="13"/>
      <c r="Q659" s="13"/>
      <c r="V659" s="47"/>
    </row>
    <row r="660" spans="14:22" ht="12.75">
      <c r="N660" s="13"/>
      <c r="O660" s="13"/>
      <c r="P660" s="13"/>
      <c r="Q660" s="13"/>
      <c r="V660" s="47"/>
    </row>
    <row r="661" spans="14:22" ht="12.75">
      <c r="N661" s="13"/>
      <c r="O661" s="13"/>
      <c r="P661" s="13"/>
      <c r="Q661" s="13"/>
      <c r="V661" s="47"/>
    </row>
    <row r="662" spans="14:22" ht="12.75">
      <c r="N662" s="13"/>
      <c r="O662" s="13"/>
      <c r="P662" s="13"/>
      <c r="Q662" s="13"/>
      <c r="V662" s="47"/>
    </row>
    <row r="663" spans="14:22" ht="12.75">
      <c r="N663" s="13"/>
      <c r="O663" s="13"/>
      <c r="P663" s="13"/>
      <c r="Q663" s="13"/>
      <c r="V663" s="47"/>
    </row>
    <row r="664" spans="14:22" ht="12.75">
      <c r="N664" s="13"/>
      <c r="O664" s="13"/>
      <c r="P664" s="13"/>
      <c r="Q664" s="13"/>
      <c r="V664" s="47"/>
    </row>
    <row r="665" spans="14:22" ht="12.75">
      <c r="N665" s="13"/>
      <c r="O665" s="13"/>
      <c r="P665" s="13"/>
      <c r="Q665" s="13"/>
      <c r="V665" s="47"/>
    </row>
    <row r="666" spans="14:22" ht="12.75">
      <c r="N666" s="13"/>
      <c r="O666" s="13"/>
      <c r="P666" s="13"/>
      <c r="Q666" s="13"/>
      <c r="V666" s="47"/>
    </row>
    <row r="667" spans="14:22" ht="12.75">
      <c r="N667" s="13"/>
      <c r="O667" s="13"/>
      <c r="P667" s="13"/>
      <c r="Q667" s="13"/>
      <c r="V667" s="47"/>
    </row>
    <row r="668" spans="14:22" ht="12.75">
      <c r="N668" s="13"/>
      <c r="O668" s="13"/>
      <c r="P668" s="13"/>
      <c r="Q668" s="13"/>
      <c r="V668" s="47"/>
    </row>
    <row r="669" spans="14:22" ht="12.75">
      <c r="N669" s="13"/>
      <c r="O669" s="13"/>
      <c r="P669" s="13"/>
      <c r="Q669" s="13"/>
      <c r="V669" s="47"/>
    </row>
    <row r="670" spans="14:22" ht="12.75">
      <c r="N670" s="13"/>
      <c r="O670" s="13"/>
      <c r="P670" s="13"/>
      <c r="Q670" s="13"/>
      <c r="V670" s="47"/>
    </row>
    <row r="671" spans="14:22" ht="12.75">
      <c r="N671" s="13"/>
      <c r="O671" s="13"/>
      <c r="P671" s="13"/>
      <c r="Q671" s="13"/>
      <c r="V671" s="47"/>
    </row>
    <row r="672" spans="14:22" ht="12.75">
      <c r="N672" s="13"/>
      <c r="O672" s="13"/>
      <c r="P672" s="13"/>
      <c r="Q672" s="13"/>
      <c r="V672" s="47"/>
    </row>
    <row r="673" spans="14:22" ht="12.75">
      <c r="N673" s="13"/>
      <c r="O673" s="13"/>
      <c r="P673" s="13"/>
      <c r="Q673" s="13"/>
      <c r="V673" s="47"/>
    </row>
    <row r="674" spans="14:22" ht="12.75">
      <c r="N674" s="13"/>
      <c r="O674" s="13"/>
      <c r="P674" s="13"/>
      <c r="Q674" s="13"/>
      <c r="V674" s="47"/>
    </row>
    <row r="675" spans="14:22" ht="12.75">
      <c r="N675" s="13"/>
      <c r="O675" s="13"/>
      <c r="P675" s="13"/>
      <c r="Q675" s="13"/>
      <c r="V675" s="47"/>
    </row>
    <row r="676" spans="14:22" ht="12.75">
      <c r="N676" s="13"/>
      <c r="O676" s="13"/>
      <c r="P676" s="13"/>
      <c r="Q676" s="13"/>
      <c r="V676" s="47"/>
    </row>
    <row r="677" spans="14:22" ht="12.75">
      <c r="N677" s="13"/>
      <c r="O677" s="13"/>
      <c r="P677" s="13"/>
      <c r="Q677" s="13"/>
      <c r="V677" s="47"/>
    </row>
    <row r="678" spans="14:22" ht="12.75">
      <c r="N678" s="13"/>
      <c r="O678" s="13"/>
      <c r="P678" s="13"/>
      <c r="Q678" s="13"/>
      <c r="V678" s="47"/>
    </row>
    <row r="679" spans="14:22" ht="12.75">
      <c r="N679" s="13"/>
      <c r="O679" s="13"/>
      <c r="P679" s="13"/>
      <c r="Q679" s="13"/>
      <c r="V679" s="47"/>
    </row>
    <row r="680" spans="14:22" ht="12.75">
      <c r="N680" s="13"/>
      <c r="O680" s="13"/>
      <c r="P680" s="13"/>
      <c r="Q680" s="13"/>
      <c r="V680" s="47"/>
    </row>
    <row r="681" spans="14:22" ht="12.75">
      <c r="N681" s="13"/>
      <c r="O681" s="13"/>
      <c r="P681" s="13"/>
      <c r="Q681" s="13"/>
      <c r="V681" s="47"/>
    </row>
    <row r="682" spans="14:22" ht="12.75">
      <c r="N682" s="13"/>
      <c r="O682" s="13"/>
      <c r="P682" s="13"/>
      <c r="Q682" s="13"/>
      <c r="V682" s="47"/>
    </row>
    <row r="683" spans="14:22" ht="12.75">
      <c r="N683" s="13"/>
      <c r="O683" s="13"/>
      <c r="P683" s="13"/>
      <c r="Q683" s="13"/>
      <c r="V683" s="47"/>
    </row>
    <row r="684" spans="14:22" ht="12.75">
      <c r="N684" s="13"/>
      <c r="O684" s="13"/>
      <c r="P684" s="13"/>
      <c r="Q684" s="13"/>
      <c r="V684" s="47"/>
    </row>
    <row r="685" spans="14:22" ht="12.75">
      <c r="N685" s="13"/>
      <c r="O685" s="13"/>
      <c r="P685" s="13"/>
      <c r="Q685" s="13"/>
      <c r="V685" s="47"/>
    </row>
    <row r="686" spans="14:22" ht="12.75">
      <c r="N686" s="13"/>
      <c r="O686" s="13"/>
      <c r="P686" s="13"/>
      <c r="Q686" s="13"/>
      <c r="V686" s="47"/>
    </row>
    <row r="687" spans="14:22" ht="12.75">
      <c r="N687" s="13"/>
      <c r="O687" s="13"/>
      <c r="P687" s="13"/>
      <c r="Q687" s="13"/>
      <c r="V687" s="47"/>
    </row>
    <row r="688" spans="14:22" ht="12.75">
      <c r="N688" s="13"/>
      <c r="O688" s="13"/>
      <c r="P688" s="13"/>
      <c r="Q688" s="13"/>
      <c r="V688" s="47"/>
    </row>
    <row r="689" spans="14:22" ht="12.75">
      <c r="N689" s="13"/>
      <c r="O689" s="13"/>
      <c r="P689" s="13"/>
      <c r="Q689" s="13"/>
      <c r="V689" s="47"/>
    </row>
    <row r="690" spans="14:22" ht="12.75">
      <c r="N690" s="13"/>
      <c r="O690" s="13"/>
      <c r="P690" s="13"/>
      <c r="Q690" s="13"/>
      <c r="V690" s="47"/>
    </row>
    <row r="691" spans="14:22" ht="12.75">
      <c r="N691" s="13"/>
      <c r="O691" s="13"/>
      <c r="P691" s="13"/>
      <c r="Q691" s="13"/>
      <c r="V691" s="47"/>
    </row>
    <row r="692" spans="14:22" ht="12.75">
      <c r="N692" s="13"/>
      <c r="O692" s="13"/>
      <c r="P692" s="13"/>
      <c r="Q692" s="13"/>
      <c r="V692" s="47"/>
    </row>
    <row r="693" spans="14:22" ht="12.75">
      <c r="N693" s="13"/>
      <c r="O693" s="13"/>
      <c r="P693" s="13"/>
      <c r="Q693" s="13"/>
      <c r="V693" s="47"/>
    </row>
    <row r="694" spans="14:22" ht="12.75">
      <c r="N694" s="13"/>
      <c r="O694" s="13"/>
      <c r="P694" s="13"/>
      <c r="Q694" s="13"/>
      <c r="V694" s="47"/>
    </row>
    <row r="695" spans="14:22" ht="12.75">
      <c r="N695" s="13"/>
      <c r="O695" s="13"/>
      <c r="P695" s="13"/>
      <c r="Q695" s="13"/>
      <c r="V695" s="47"/>
    </row>
    <row r="696" spans="14:22" ht="12.75">
      <c r="N696" s="13"/>
      <c r="O696" s="13"/>
      <c r="P696" s="13"/>
      <c r="Q696" s="13"/>
      <c r="V696" s="47"/>
    </row>
    <row r="697" spans="14:22" ht="12.75">
      <c r="N697" s="13"/>
      <c r="O697" s="13"/>
      <c r="P697" s="13"/>
      <c r="Q697" s="13"/>
      <c r="V697" s="47"/>
    </row>
    <row r="698" spans="14:22" ht="12.75">
      <c r="N698" s="13"/>
      <c r="O698" s="13"/>
      <c r="P698" s="13"/>
      <c r="Q698" s="13"/>
      <c r="V698" s="47"/>
    </row>
    <row r="699" spans="14:22" ht="12.75">
      <c r="N699" s="13"/>
      <c r="O699" s="13"/>
      <c r="P699" s="13"/>
      <c r="Q699" s="13"/>
      <c r="V699" s="47"/>
    </row>
    <row r="700" spans="14:22" ht="12.75">
      <c r="N700" s="13"/>
      <c r="O700" s="13"/>
      <c r="P700" s="13"/>
      <c r="Q700" s="13"/>
      <c r="V700" s="47"/>
    </row>
    <row r="701" spans="14:22" ht="12.75">
      <c r="N701" s="13"/>
      <c r="O701" s="13"/>
      <c r="P701" s="13"/>
      <c r="Q701" s="13"/>
      <c r="V701" s="47"/>
    </row>
    <row r="702" spans="14:22" ht="12.75">
      <c r="N702" s="13"/>
      <c r="O702" s="13"/>
      <c r="P702" s="13"/>
      <c r="Q702" s="13"/>
      <c r="V702" s="47"/>
    </row>
    <row r="703" spans="14:22" ht="12.75">
      <c r="N703" s="13"/>
      <c r="O703" s="13"/>
      <c r="P703" s="13"/>
      <c r="Q703" s="13"/>
      <c r="V703" s="47"/>
    </row>
    <row r="704" spans="14:22" ht="12.75">
      <c r="N704" s="13"/>
      <c r="O704" s="13"/>
      <c r="P704" s="13"/>
      <c r="Q704" s="13"/>
      <c r="V704" s="47"/>
    </row>
    <row r="705" spans="14:22" ht="12.75">
      <c r="N705" s="13"/>
      <c r="O705" s="13"/>
      <c r="P705" s="13"/>
      <c r="Q705" s="13"/>
      <c r="V705" s="47"/>
    </row>
    <row r="706" spans="14:22" ht="12.75">
      <c r="N706" s="13"/>
      <c r="O706" s="13"/>
      <c r="P706" s="13"/>
      <c r="Q706" s="13"/>
      <c r="V706" s="47"/>
    </row>
    <row r="707" spans="14:22" ht="12.75">
      <c r="N707" s="13"/>
      <c r="O707" s="13"/>
      <c r="P707" s="13"/>
      <c r="Q707" s="13"/>
      <c r="V707" s="47"/>
    </row>
    <row r="708" spans="14:22" ht="12.75">
      <c r="N708" s="13"/>
      <c r="O708" s="13"/>
      <c r="P708" s="13"/>
      <c r="Q708" s="13"/>
      <c r="V708" s="47"/>
    </row>
    <row r="709" spans="14:22" ht="12.75">
      <c r="N709" s="13"/>
      <c r="O709" s="13"/>
      <c r="P709" s="13"/>
      <c r="Q709" s="13"/>
      <c r="V709" s="47"/>
    </row>
    <row r="710" spans="14:22" ht="12.75">
      <c r="N710" s="13"/>
      <c r="O710" s="13"/>
      <c r="P710" s="13"/>
      <c r="Q710" s="13"/>
      <c r="V710" s="47"/>
    </row>
    <row r="711" spans="14:22" ht="12.75">
      <c r="N711" s="13"/>
      <c r="O711" s="13"/>
      <c r="P711" s="13"/>
      <c r="Q711" s="13"/>
      <c r="V711" s="47"/>
    </row>
    <row r="712" spans="14:22" ht="12.75">
      <c r="N712" s="13"/>
      <c r="O712" s="13"/>
      <c r="P712" s="13"/>
      <c r="Q712" s="13"/>
      <c r="V712" s="47"/>
    </row>
    <row r="713" spans="14:22" ht="12.75">
      <c r="N713" s="13"/>
      <c r="O713" s="13"/>
      <c r="P713" s="13"/>
      <c r="Q713" s="13"/>
      <c r="V713" s="47"/>
    </row>
    <row r="714" spans="14:22" ht="12.75">
      <c r="N714" s="13"/>
      <c r="O714" s="13"/>
      <c r="P714" s="13"/>
      <c r="Q714" s="13"/>
      <c r="V714" s="47"/>
    </row>
    <row r="715" spans="14:22" ht="12.75">
      <c r="N715" s="13"/>
      <c r="O715" s="13"/>
      <c r="P715" s="13"/>
      <c r="Q715" s="13"/>
      <c r="V715" s="47"/>
    </row>
    <row r="716" spans="14:22" ht="12.75">
      <c r="N716" s="13"/>
      <c r="O716" s="13"/>
      <c r="P716" s="13"/>
      <c r="Q716" s="13"/>
      <c r="V716" s="47"/>
    </row>
    <row r="717" spans="14:22" ht="12.75">
      <c r="N717" s="13"/>
      <c r="O717" s="13"/>
      <c r="P717" s="13"/>
      <c r="Q717" s="13"/>
      <c r="V717" s="47"/>
    </row>
    <row r="718" spans="14:22" ht="12.75">
      <c r="N718" s="13"/>
      <c r="O718" s="13"/>
      <c r="P718" s="13"/>
      <c r="Q718" s="13"/>
      <c r="V718" s="47"/>
    </row>
    <row r="719" spans="14:22" ht="12.75">
      <c r="N719" s="13"/>
      <c r="O719" s="13"/>
      <c r="P719" s="13"/>
      <c r="Q719" s="13"/>
      <c r="V719" s="47"/>
    </row>
    <row r="720" spans="14:22" ht="12.75">
      <c r="N720" s="13"/>
      <c r="O720" s="13"/>
      <c r="P720" s="13"/>
      <c r="Q720" s="13"/>
      <c r="V720" s="47"/>
    </row>
    <row r="721" spans="14:22" ht="12.75">
      <c r="N721" s="13"/>
      <c r="O721" s="13"/>
      <c r="P721" s="13"/>
      <c r="Q721" s="13"/>
      <c r="V721" s="47"/>
    </row>
    <row r="722" spans="14:22" ht="12.75">
      <c r="N722" s="13"/>
      <c r="O722" s="13"/>
      <c r="P722" s="13"/>
      <c r="Q722" s="13"/>
      <c r="V722" s="47"/>
    </row>
    <row r="723" spans="14:22" ht="12.75">
      <c r="N723" s="13"/>
      <c r="O723" s="13"/>
      <c r="P723" s="13"/>
      <c r="Q723" s="13"/>
      <c r="V723" s="47"/>
    </row>
    <row r="724" spans="14:22" ht="12.75">
      <c r="N724" s="13"/>
      <c r="O724" s="13"/>
      <c r="P724" s="13"/>
      <c r="Q724" s="13"/>
      <c r="V724" s="47"/>
    </row>
    <row r="725" spans="14:22" ht="12.75">
      <c r="N725" s="13"/>
      <c r="O725" s="13"/>
      <c r="P725" s="13"/>
      <c r="Q725" s="13"/>
      <c r="V725" s="47"/>
    </row>
    <row r="726" spans="14:22" ht="12.75">
      <c r="N726" s="13"/>
      <c r="O726" s="13"/>
      <c r="P726" s="13"/>
      <c r="Q726" s="13"/>
      <c r="V726" s="47"/>
    </row>
    <row r="727" spans="14:22" ht="12.75">
      <c r="N727" s="13"/>
      <c r="O727" s="13"/>
      <c r="P727" s="13"/>
      <c r="Q727" s="13"/>
      <c r="V727" s="47"/>
    </row>
    <row r="728" spans="14:22" ht="12.75">
      <c r="N728" s="13"/>
      <c r="O728" s="13"/>
      <c r="P728" s="13"/>
      <c r="Q728" s="13"/>
      <c r="V728" s="47"/>
    </row>
    <row r="729" spans="14:22" ht="12.75">
      <c r="N729" s="13"/>
      <c r="O729" s="13"/>
      <c r="P729" s="13"/>
      <c r="Q729" s="13"/>
      <c r="V729" s="47"/>
    </row>
    <row r="730" spans="14:22" ht="12.75">
      <c r="N730" s="13"/>
      <c r="O730" s="13"/>
      <c r="P730" s="13"/>
      <c r="Q730" s="13"/>
      <c r="V730" s="47"/>
    </row>
    <row r="731" spans="14:22" ht="12.75">
      <c r="N731" s="13"/>
      <c r="O731" s="13"/>
      <c r="P731" s="13"/>
      <c r="Q731" s="13"/>
      <c r="V731" s="47"/>
    </row>
    <row r="732" spans="14:22" ht="12.75">
      <c r="N732" s="13"/>
      <c r="O732" s="13"/>
      <c r="P732" s="13"/>
      <c r="Q732" s="13"/>
      <c r="V732" s="47"/>
    </row>
    <row r="733" spans="14:22" ht="12.75">
      <c r="N733" s="13"/>
      <c r="O733" s="13"/>
      <c r="P733" s="13"/>
      <c r="Q733" s="13"/>
      <c r="V733" s="47"/>
    </row>
    <row r="734" spans="14:22" ht="12.75">
      <c r="N734" s="13"/>
      <c r="O734" s="13"/>
      <c r="P734" s="13"/>
      <c r="Q734" s="13"/>
      <c r="V734" s="47"/>
    </row>
    <row r="735" spans="14:22" ht="12.75">
      <c r="N735" s="13"/>
      <c r="O735" s="13"/>
      <c r="P735" s="13"/>
      <c r="Q735" s="13"/>
      <c r="V735" s="47"/>
    </row>
    <row r="736" spans="14:22" ht="12.75">
      <c r="N736" s="13"/>
      <c r="O736" s="13"/>
      <c r="P736" s="13"/>
      <c r="Q736" s="13"/>
      <c r="V736" s="47"/>
    </row>
    <row r="737" spans="14:22" ht="12.75">
      <c r="N737" s="13"/>
      <c r="O737" s="13"/>
      <c r="P737" s="13"/>
      <c r="Q737" s="13"/>
      <c r="V737" s="47"/>
    </row>
    <row r="738" spans="14:22" ht="12.75">
      <c r="N738" s="13"/>
      <c r="O738" s="13"/>
      <c r="P738" s="13"/>
      <c r="Q738" s="13"/>
      <c r="V738" s="47"/>
    </row>
    <row r="739" spans="14:22" ht="12.75">
      <c r="N739" s="13"/>
      <c r="O739" s="13"/>
      <c r="P739" s="13"/>
      <c r="Q739" s="13"/>
      <c r="V739" s="47"/>
    </row>
    <row r="740" spans="14:22" ht="12.75">
      <c r="N740" s="13"/>
      <c r="O740" s="13"/>
      <c r="P740" s="13"/>
      <c r="Q740" s="13"/>
      <c r="V740" s="47"/>
    </row>
    <row r="741" spans="14:22" ht="12.75">
      <c r="N741" s="13"/>
      <c r="O741" s="13"/>
      <c r="P741" s="13"/>
      <c r="Q741" s="13"/>
      <c r="V741" s="47"/>
    </row>
    <row r="742" spans="14:22" ht="12.75">
      <c r="N742" s="13"/>
      <c r="O742" s="13"/>
      <c r="P742" s="13"/>
      <c r="Q742" s="13"/>
      <c r="V742" s="47"/>
    </row>
    <row r="743" spans="14:22" ht="12.75">
      <c r="N743" s="13"/>
      <c r="O743" s="13"/>
      <c r="P743" s="13"/>
      <c r="Q743" s="13"/>
      <c r="V743" s="47"/>
    </row>
    <row r="744" spans="14:22" ht="12.75">
      <c r="N744" s="13"/>
      <c r="O744" s="13"/>
      <c r="P744" s="13"/>
      <c r="Q744" s="13"/>
      <c r="V744" s="47"/>
    </row>
    <row r="745" spans="14:22" ht="12.75">
      <c r="N745" s="13"/>
      <c r="O745" s="13"/>
      <c r="P745" s="13"/>
      <c r="Q745" s="13"/>
      <c r="V745" s="47"/>
    </row>
    <row r="746" spans="14:22" ht="12.75">
      <c r="N746" s="13"/>
      <c r="O746" s="13"/>
      <c r="P746" s="13"/>
      <c r="Q746" s="13"/>
      <c r="V746" s="47"/>
    </row>
    <row r="747" spans="14:22" ht="12.75">
      <c r="N747" s="13"/>
      <c r="O747" s="13"/>
      <c r="P747" s="13"/>
      <c r="Q747" s="13"/>
      <c r="V747" s="47"/>
    </row>
    <row r="748" spans="14:22" ht="12.75">
      <c r="N748" s="13"/>
      <c r="O748" s="13"/>
      <c r="P748" s="13"/>
      <c r="Q748" s="13"/>
      <c r="V748" s="47"/>
    </row>
    <row r="749" spans="14:22" ht="12.75">
      <c r="N749" s="13"/>
      <c r="O749" s="13"/>
      <c r="P749" s="13"/>
      <c r="Q749" s="13"/>
      <c r="V749" s="47"/>
    </row>
    <row r="750" spans="14:22" ht="12.75">
      <c r="N750" s="13"/>
      <c r="O750" s="13"/>
      <c r="P750" s="13"/>
      <c r="Q750" s="13"/>
      <c r="V750" s="47"/>
    </row>
    <row r="751" spans="14:22" ht="12.75">
      <c r="N751" s="13"/>
      <c r="O751" s="13"/>
      <c r="P751" s="13"/>
      <c r="Q751" s="13"/>
      <c r="V751" s="47"/>
    </row>
    <row r="752" spans="14:22" ht="12.75">
      <c r="N752" s="13"/>
      <c r="O752" s="13"/>
      <c r="P752" s="13"/>
      <c r="Q752" s="13"/>
      <c r="V752" s="47"/>
    </row>
    <row r="753" spans="14:22" ht="12.75">
      <c r="N753" s="13"/>
      <c r="O753" s="13"/>
      <c r="P753" s="13"/>
      <c r="Q753" s="13"/>
      <c r="V753" s="47"/>
    </row>
    <row r="754" spans="14:22" ht="12.75">
      <c r="N754" s="13"/>
      <c r="O754" s="13"/>
      <c r="P754" s="13"/>
      <c r="Q754" s="13"/>
      <c r="V754" s="47"/>
    </row>
    <row r="755" spans="14:22" ht="12.75">
      <c r="N755" s="13"/>
      <c r="O755" s="13"/>
      <c r="P755" s="13"/>
      <c r="Q755" s="13"/>
      <c r="V755" s="47"/>
    </row>
    <row r="756" spans="14:22" ht="12.75">
      <c r="N756" s="13"/>
      <c r="O756" s="13"/>
      <c r="P756" s="13"/>
      <c r="Q756" s="13"/>
      <c r="V756" s="47"/>
    </row>
    <row r="757" spans="14:22" ht="12.75">
      <c r="N757" s="13"/>
      <c r="O757" s="13"/>
      <c r="P757" s="13"/>
      <c r="Q757" s="13"/>
      <c r="V757" s="47"/>
    </row>
    <row r="758" spans="14:22" ht="12.75">
      <c r="N758" s="13"/>
      <c r="O758" s="13"/>
      <c r="P758" s="13"/>
      <c r="Q758" s="13"/>
      <c r="V758" s="47"/>
    </row>
    <row r="759" spans="14:22" ht="12.75">
      <c r="N759" s="13"/>
      <c r="O759" s="13"/>
      <c r="P759" s="13"/>
      <c r="Q759" s="13"/>
      <c r="V759" s="47"/>
    </row>
    <row r="760" spans="14:22" ht="12.75">
      <c r="N760" s="13"/>
      <c r="O760" s="13"/>
      <c r="P760" s="13"/>
      <c r="Q760" s="13"/>
      <c r="V760" s="47"/>
    </row>
    <row r="761" spans="14:22" ht="12.75">
      <c r="N761" s="13"/>
      <c r="O761" s="13"/>
      <c r="P761" s="13"/>
      <c r="Q761" s="13"/>
      <c r="V761" s="47"/>
    </row>
    <row r="762" spans="14:22" ht="12.75">
      <c r="N762" s="13"/>
      <c r="O762" s="13"/>
      <c r="P762" s="13"/>
      <c r="Q762" s="13"/>
      <c r="V762" s="47"/>
    </row>
    <row r="763" spans="14:22" ht="12.75">
      <c r="N763" s="13"/>
      <c r="O763" s="13"/>
      <c r="P763" s="13"/>
      <c r="Q763" s="13"/>
      <c r="V763" s="47"/>
    </row>
    <row r="764" spans="14:22" ht="12.75">
      <c r="N764" s="13"/>
      <c r="O764" s="13"/>
      <c r="P764" s="13"/>
      <c r="Q764" s="13"/>
      <c r="V764" s="47"/>
    </row>
    <row r="765" spans="14:22" ht="12.75">
      <c r="N765" s="13"/>
      <c r="O765" s="13"/>
      <c r="P765" s="13"/>
      <c r="Q765" s="13"/>
      <c r="V765" s="47"/>
    </row>
    <row r="766" spans="14:22" ht="12.75">
      <c r="N766" s="13"/>
      <c r="O766" s="13"/>
      <c r="P766" s="13"/>
      <c r="Q766" s="13"/>
      <c r="V766" s="47"/>
    </row>
    <row r="767" spans="14:22" ht="12.75">
      <c r="N767" s="13"/>
      <c r="O767" s="13"/>
      <c r="P767" s="13"/>
      <c r="Q767" s="13"/>
      <c r="V767" s="47"/>
    </row>
    <row r="768" spans="14:22" ht="12.75">
      <c r="N768" s="13"/>
      <c r="O768" s="13"/>
      <c r="P768" s="13"/>
      <c r="Q768" s="13"/>
      <c r="V768" s="47"/>
    </row>
    <row r="769" spans="14:22" ht="12.75">
      <c r="N769" s="13"/>
      <c r="O769" s="13"/>
      <c r="P769" s="13"/>
      <c r="Q769" s="13"/>
      <c r="V769" s="47"/>
    </row>
    <row r="770" spans="14:22" ht="12.75">
      <c r="N770" s="13"/>
      <c r="O770" s="13"/>
      <c r="P770" s="13"/>
      <c r="Q770" s="13"/>
      <c r="V770" s="47"/>
    </row>
    <row r="771" spans="14:22" ht="12.75">
      <c r="N771" s="13"/>
      <c r="O771" s="13"/>
      <c r="P771" s="13"/>
      <c r="Q771" s="13"/>
      <c r="V771" s="47"/>
    </row>
    <row r="772" spans="14:22" ht="12.75">
      <c r="N772" s="13"/>
      <c r="O772" s="13"/>
      <c r="P772" s="13"/>
      <c r="Q772" s="13"/>
      <c r="V772" s="47"/>
    </row>
    <row r="773" spans="14:22" ht="12.75">
      <c r="N773" s="13"/>
      <c r="O773" s="13"/>
      <c r="P773" s="13"/>
      <c r="Q773" s="13"/>
      <c r="V773" s="47"/>
    </row>
    <row r="774" spans="14:22" ht="12.75">
      <c r="N774" s="13"/>
      <c r="O774" s="13"/>
      <c r="P774" s="13"/>
      <c r="Q774" s="13"/>
      <c r="V774" s="47"/>
    </row>
    <row r="775" spans="14:22" ht="12.75">
      <c r="N775" s="13"/>
      <c r="O775" s="13"/>
      <c r="P775" s="13"/>
      <c r="Q775" s="13"/>
      <c r="V775" s="47"/>
    </row>
    <row r="776" spans="14:22" ht="12.75">
      <c r="N776" s="13"/>
      <c r="O776" s="13"/>
      <c r="P776" s="13"/>
      <c r="Q776" s="13"/>
      <c r="V776" s="47"/>
    </row>
    <row r="777" spans="14:22" ht="12.75">
      <c r="N777" s="13"/>
      <c r="O777" s="13"/>
      <c r="P777" s="13"/>
      <c r="Q777" s="13"/>
      <c r="V777" s="47"/>
    </row>
    <row r="778" spans="14:22" ht="12.75">
      <c r="N778" s="13"/>
      <c r="O778" s="13"/>
      <c r="P778" s="13"/>
      <c r="Q778" s="13"/>
      <c r="V778" s="47"/>
    </row>
    <row r="779" spans="14:22" ht="12.75">
      <c r="N779" s="13"/>
      <c r="O779" s="13"/>
      <c r="P779" s="13"/>
      <c r="Q779" s="13"/>
      <c r="V779" s="47"/>
    </row>
    <row r="780" spans="14:22" ht="12.75">
      <c r="N780" s="13"/>
      <c r="O780" s="13"/>
      <c r="P780" s="13"/>
      <c r="Q780" s="13"/>
      <c r="V780" s="47"/>
    </row>
    <row r="781" spans="14:22" ht="12.75">
      <c r="N781" s="13"/>
      <c r="O781" s="13"/>
      <c r="P781" s="13"/>
      <c r="Q781" s="13"/>
      <c r="V781" s="47"/>
    </row>
    <row r="782" spans="14:22" ht="12.75">
      <c r="N782" s="13"/>
      <c r="O782" s="13"/>
      <c r="P782" s="13"/>
      <c r="Q782" s="13"/>
      <c r="V782" s="47"/>
    </row>
    <row r="783" spans="14:22" ht="12.75">
      <c r="N783" s="13"/>
      <c r="O783" s="13"/>
      <c r="P783" s="13"/>
      <c r="Q783" s="13"/>
      <c r="V783" s="47"/>
    </row>
    <row r="784" spans="14:22" ht="12.75">
      <c r="N784" s="13"/>
      <c r="O784" s="13"/>
      <c r="P784" s="13"/>
      <c r="Q784" s="13"/>
      <c r="V784" s="47"/>
    </row>
    <row r="785" spans="14:22" ht="12.75">
      <c r="N785" s="13"/>
      <c r="O785" s="13"/>
      <c r="P785" s="13"/>
      <c r="Q785" s="13"/>
      <c r="V785" s="47"/>
    </row>
    <row r="786" spans="14:22" ht="12.75">
      <c r="N786" s="13"/>
      <c r="O786" s="13"/>
      <c r="P786" s="13"/>
      <c r="Q786" s="13"/>
      <c r="V786" s="47"/>
    </row>
    <row r="787" spans="14:22" ht="12.75">
      <c r="N787" s="13"/>
      <c r="O787" s="13"/>
      <c r="P787" s="13"/>
      <c r="Q787" s="13"/>
      <c r="V787" s="47"/>
    </row>
    <row r="788" spans="14:22" ht="12.75">
      <c r="N788" s="13"/>
      <c r="O788" s="13"/>
      <c r="P788" s="13"/>
      <c r="Q788" s="13"/>
      <c r="V788" s="47"/>
    </row>
    <row r="789" spans="14:22" ht="12.75">
      <c r="N789" s="13"/>
      <c r="O789" s="13"/>
      <c r="P789" s="13"/>
      <c r="Q789" s="13"/>
      <c r="V789" s="47"/>
    </row>
    <row r="790" spans="14:22" ht="12.75">
      <c r="N790" s="13"/>
      <c r="O790" s="13"/>
      <c r="P790" s="13"/>
      <c r="Q790" s="13"/>
      <c r="V790" s="47"/>
    </row>
    <row r="791" spans="14:22" ht="12.75">
      <c r="N791" s="13"/>
      <c r="O791" s="13"/>
      <c r="P791" s="13"/>
      <c r="Q791" s="13"/>
      <c r="V791" s="47"/>
    </row>
    <row r="792" spans="14:22" ht="12.75">
      <c r="N792" s="13"/>
      <c r="O792" s="13"/>
      <c r="P792" s="13"/>
      <c r="Q792" s="13"/>
      <c r="V792" s="47"/>
    </row>
    <row r="793" spans="14:22" ht="12.75">
      <c r="N793" s="13"/>
      <c r="O793" s="13"/>
      <c r="P793" s="13"/>
      <c r="Q793" s="13"/>
      <c r="V793" s="47"/>
    </row>
    <row r="794" spans="14:22" ht="12.75">
      <c r="N794" s="13"/>
      <c r="O794" s="13"/>
      <c r="P794" s="13"/>
      <c r="Q794" s="13"/>
      <c r="V794" s="47"/>
    </row>
    <row r="795" spans="14:22" ht="12.75">
      <c r="N795" s="13"/>
      <c r="O795" s="13"/>
      <c r="P795" s="13"/>
      <c r="Q795" s="13"/>
      <c r="V795" s="47"/>
    </row>
    <row r="796" spans="14:22" ht="12.75">
      <c r="N796" s="13"/>
      <c r="O796" s="13"/>
      <c r="P796" s="13"/>
      <c r="Q796" s="13"/>
      <c r="V796" s="47"/>
    </row>
    <row r="797" spans="14:22" ht="12.75">
      <c r="N797" s="13"/>
      <c r="O797" s="13"/>
      <c r="P797" s="13"/>
      <c r="Q797" s="13"/>
      <c r="V797" s="47"/>
    </row>
    <row r="798" spans="14:22" ht="12.75">
      <c r="N798" s="13"/>
      <c r="O798" s="13"/>
      <c r="P798" s="13"/>
      <c r="Q798" s="13"/>
      <c r="V798" s="47"/>
    </row>
    <row r="799" spans="14:22" ht="12.75">
      <c r="N799" s="13"/>
      <c r="O799" s="13"/>
      <c r="P799" s="13"/>
      <c r="Q799" s="13"/>
      <c r="V799" s="47"/>
    </row>
    <row r="800" spans="14:22" ht="12.75">
      <c r="N800" s="13"/>
      <c r="O800" s="13"/>
      <c r="P800" s="13"/>
      <c r="Q800" s="13"/>
      <c r="V800" s="47"/>
    </row>
    <row r="801" spans="14:22" ht="12.75">
      <c r="N801" s="13"/>
      <c r="O801" s="13"/>
      <c r="P801" s="13"/>
      <c r="Q801" s="13"/>
      <c r="V801" s="47"/>
    </row>
    <row r="802" spans="14:22" ht="12.75">
      <c r="N802" s="13"/>
      <c r="O802" s="13"/>
      <c r="P802" s="13"/>
      <c r="Q802" s="13"/>
      <c r="V802" s="47"/>
    </row>
    <row r="803" spans="14:22" ht="12.75">
      <c r="N803" s="13"/>
      <c r="O803" s="13"/>
      <c r="P803" s="13"/>
      <c r="Q803" s="13"/>
      <c r="V803" s="47"/>
    </row>
    <row r="804" spans="14:22" ht="12.75">
      <c r="N804" s="13"/>
      <c r="O804" s="13"/>
      <c r="P804" s="13"/>
      <c r="Q804" s="13"/>
      <c r="V804" s="47"/>
    </row>
    <row r="805" spans="14:22" ht="12.75">
      <c r="N805" s="13"/>
      <c r="O805" s="13"/>
      <c r="P805" s="13"/>
      <c r="Q805" s="13"/>
      <c r="V805" s="47"/>
    </row>
    <row r="806" spans="14:22" ht="12.75">
      <c r="N806" s="13"/>
      <c r="O806" s="13"/>
      <c r="P806" s="13"/>
      <c r="Q806" s="13"/>
      <c r="V806" s="47"/>
    </row>
    <row r="807" spans="14:22" ht="12.75">
      <c r="N807" s="13"/>
      <c r="O807" s="13"/>
      <c r="P807" s="13"/>
      <c r="Q807" s="13"/>
      <c r="V807" s="47"/>
    </row>
    <row r="808" spans="14:22" ht="12.75">
      <c r="N808" s="13"/>
      <c r="O808" s="13"/>
      <c r="P808" s="13"/>
      <c r="Q808" s="13"/>
      <c r="V808" s="47"/>
    </row>
    <row r="809" spans="14:22" ht="12.75">
      <c r="N809" s="13"/>
      <c r="O809" s="13"/>
      <c r="P809" s="13"/>
      <c r="Q809" s="13"/>
      <c r="V809" s="47"/>
    </row>
    <row r="810" spans="14:22" ht="12.75">
      <c r="N810" s="13"/>
      <c r="O810" s="13"/>
      <c r="P810" s="13"/>
      <c r="Q810" s="13"/>
      <c r="V810" s="47"/>
    </row>
    <row r="811" spans="14:22" ht="12.75">
      <c r="N811" s="13"/>
      <c r="O811" s="13"/>
      <c r="P811" s="13"/>
      <c r="Q811" s="13"/>
      <c r="V811" s="47"/>
    </row>
    <row r="812" spans="14:22" ht="12.75">
      <c r="N812" s="13"/>
      <c r="O812" s="13"/>
      <c r="P812" s="13"/>
      <c r="Q812" s="13"/>
      <c r="V812" s="47"/>
    </row>
    <row r="813" spans="14:22" ht="12.75">
      <c r="N813" s="13"/>
      <c r="O813" s="13"/>
      <c r="P813" s="13"/>
      <c r="Q813" s="13"/>
      <c r="V813" s="47"/>
    </row>
    <row r="814" spans="14:22" ht="12.75">
      <c r="N814" s="13"/>
      <c r="O814" s="13"/>
      <c r="P814" s="13"/>
      <c r="Q814" s="13"/>
      <c r="V814" s="47"/>
    </row>
    <row r="815" spans="14:22" ht="12.75">
      <c r="N815" s="13"/>
      <c r="O815" s="13"/>
      <c r="P815" s="13"/>
      <c r="Q815" s="13"/>
      <c r="V815" s="47"/>
    </row>
    <row r="816" spans="14:22" ht="12.75">
      <c r="N816" s="13"/>
      <c r="O816" s="13"/>
      <c r="P816" s="13"/>
      <c r="Q816" s="13"/>
      <c r="V816" s="47"/>
    </row>
    <row r="817" spans="14:22" ht="12.75">
      <c r="N817" s="13"/>
      <c r="O817" s="13"/>
      <c r="P817" s="13"/>
      <c r="Q817" s="13"/>
      <c r="V817" s="47"/>
    </row>
    <row r="818" spans="14:22" ht="12.75">
      <c r="N818" s="13"/>
      <c r="O818" s="13"/>
      <c r="P818" s="13"/>
      <c r="Q818" s="13"/>
      <c r="V818" s="47"/>
    </row>
    <row r="819" spans="14:22" ht="12.75">
      <c r="N819" s="13"/>
      <c r="O819" s="13"/>
      <c r="P819" s="13"/>
      <c r="Q819" s="13"/>
      <c r="V819" s="47"/>
    </row>
    <row r="820" spans="14:22" ht="12.75">
      <c r="N820" s="13"/>
      <c r="O820" s="13"/>
      <c r="P820" s="13"/>
      <c r="Q820" s="13"/>
      <c r="V820" s="47"/>
    </row>
    <row r="821" spans="14:22" ht="12.75">
      <c r="N821" s="13"/>
      <c r="O821" s="13"/>
      <c r="P821" s="13"/>
      <c r="Q821" s="13"/>
      <c r="V821" s="47"/>
    </row>
    <row r="822" spans="14:22" ht="12.75">
      <c r="N822" s="13"/>
      <c r="O822" s="13"/>
      <c r="P822" s="13"/>
      <c r="Q822" s="13"/>
      <c r="V822" s="47"/>
    </row>
    <row r="823" spans="14:22" ht="12.75">
      <c r="N823" s="13"/>
      <c r="O823" s="13"/>
      <c r="P823" s="13"/>
      <c r="Q823" s="13"/>
      <c r="V823" s="47"/>
    </row>
    <row r="824" spans="14:22" ht="12.75">
      <c r="N824" s="13"/>
      <c r="O824" s="13"/>
      <c r="P824" s="13"/>
      <c r="Q824" s="13"/>
      <c r="V824" s="47"/>
    </row>
    <row r="825" spans="14:22" ht="12.75">
      <c r="N825" s="13"/>
      <c r="O825" s="13"/>
      <c r="P825" s="13"/>
      <c r="Q825" s="13"/>
      <c r="V825" s="47"/>
    </row>
    <row r="826" spans="14:22" ht="12.75">
      <c r="N826" s="13"/>
      <c r="O826" s="13"/>
      <c r="P826" s="13"/>
      <c r="Q826" s="13"/>
      <c r="V826" s="47"/>
    </row>
    <row r="827" spans="14:22" ht="12.75">
      <c r="N827" s="13"/>
      <c r="O827" s="13"/>
      <c r="P827" s="13"/>
      <c r="Q827" s="13"/>
      <c r="V827" s="47"/>
    </row>
    <row r="828" spans="14:22" ht="12.75">
      <c r="N828" s="13"/>
      <c r="O828" s="13"/>
      <c r="P828" s="13"/>
      <c r="Q828" s="13"/>
      <c r="V828" s="47"/>
    </row>
    <row r="829" spans="14:22" ht="12.75">
      <c r="N829" s="13"/>
      <c r="O829" s="13"/>
      <c r="P829" s="13"/>
      <c r="Q829" s="13"/>
      <c r="V829" s="47"/>
    </row>
    <row r="830" spans="14:22" ht="12.75">
      <c r="N830" s="13"/>
      <c r="O830" s="13"/>
      <c r="P830" s="13"/>
      <c r="Q830" s="13"/>
      <c r="V830" s="47"/>
    </row>
    <row r="831" spans="14:22" ht="12.75">
      <c r="N831" s="13"/>
      <c r="O831" s="13"/>
      <c r="P831" s="13"/>
      <c r="Q831" s="13"/>
      <c r="V831" s="47"/>
    </row>
    <row r="832" spans="14:22" ht="12.75">
      <c r="N832" s="13"/>
      <c r="O832" s="13"/>
      <c r="P832" s="13"/>
      <c r="Q832" s="13"/>
      <c r="V832" s="47"/>
    </row>
    <row r="833" spans="14:22" ht="12.75">
      <c r="N833" s="13"/>
      <c r="O833" s="13"/>
      <c r="P833" s="13"/>
      <c r="Q833" s="13"/>
      <c r="V833" s="47"/>
    </row>
    <row r="834" spans="14:22" ht="12.75">
      <c r="N834" s="13"/>
      <c r="O834" s="13"/>
      <c r="P834" s="13"/>
      <c r="Q834" s="13"/>
      <c r="V834" s="47"/>
    </row>
    <row r="835" spans="14:22" ht="12.75">
      <c r="N835" s="13"/>
      <c r="O835" s="13"/>
      <c r="P835" s="13"/>
      <c r="Q835" s="13"/>
      <c r="V835" s="47"/>
    </row>
    <row r="836" spans="14:22" ht="12.75">
      <c r="N836" s="13"/>
      <c r="O836" s="13"/>
      <c r="P836" s="13"/>
      <c r="Q836" s="13"/>
      <c r="V836" s="47"/>
    </row>
    <row r="837" spans="14:22" ht="12.75">
      <c r="N837" s="13"/>
      <c r="O837" s="13"/>
      <c r="P837" s="13"/>
      <c r="Q837" s="13"/>
      <c r="V837" s="47"/>
    </row>
    <row r="838" spans="14:22" ht="12.75">
      <c r="N838" s="13"/>
      <c r="O838" s="13"/>
      <c r="P838" s="13"/>
      <c r="Q838" s="13"/>
      <c r="V838" s="47"/>
    </row>
    <row r="839" spans="14:22" ht="12.75">
      <c r="N839" s="13"/>
      <c r="O839" s="13"/>
      <c r="P839" s="13"/>
      <c r="Q839" s="13"/>
      <c r="V839" s="47"/>
    </row>
    <row r="840" spans="14:22" ht="12.75">
      <c r="N840" s="13"/>
      <c r="O840" s="13"/>
      <c r="P840" s="13"/>
      <c r="Q840" s="13"/>
      <c r="V840" s="47"/>
    </row>
    <row r="841" spans="14:22" ht="12.75">
      <c r="N841" s="13"/>
      <c r="O841" s="13"/>
      <c r="P841" s="13"/>
      <c r="Q841" s="13"/>
      <c r="V841" s="47"/>
    </row>
    <row r="842" spans="14:22" ht="12.75">
      <c r="N842" s="13"/>
      <c r="O842" s="13"/>
      <c r="P842" s="13"/>
      <c r="Q842" s="13"/>
      <c r="V842" s="47"/>
    </row>
    <row r="843" spans="14:22" ht="12.75">
      <c r="N843" s="13"/>
      <c r="O843" s="13"/>
      <c r="P843" s="13"/>
      <c r="Q843" s="13"/>
      <c r="V843" s="47"/>
    </row>
    <row r="844" spans="14:22" ht="12.75">
      <c r="N844" s="13"/>
      <c r="O844" s="13"/>
      <c r="P844" s="13"/>
      <c r="Q844" s="13"/>
      <c r="V844" s="47"/>
    </row>
    <row r="845" spans="14:22" ht="12.75">
      <c r="N845" s="13"/>
      <c r="O845" s="13"/>
      <c r="P845" s="13"/>
      <c r="Q845" s="13"/>
      <c r="V845" s="47"/>
    </row>
    <row r="846" spans="14:22" ht="12.75">
      <c r="N846" s="13"/>
      <c r="O846" s="13"/>
      <c r="P846" s="13"/>
      <c r="Q846" s="13"/>
      <c r="V846" s="47"/>
    </row>
    <row r="847" spans="14:22" ht="12.75">
      <c r="N847" s="13"/>
      <c r="O847" s="13"/>
      <c r="P847" s="13"/>
      <c r="Q847" s="13"/>
      <c r="V847" s="47"/>
    </row>
    <row r="848" spans="14:22" ht="12.75">
      <c r="N848" s="13"/>
      <c r="O848" s="13"/>
      <c r="P848" s="13"/>
      <c r="Q848" s="13"/>
      <c r="V848" s="47"/>
    </row>
    <row r="849" spans="14:22" ht="12.75">
      <c r="N849" s="13"/>
      <c r="O849" s="13"/>
      <c r="P849" s="13"/>
      <c r="Q849" s="13"/>
      <c r="V849" s="47"/>
    </row>
    <row r="850" spans="14:22" ht="12.75">
      <c r="N850" s="13"/>
      <c r="O850" s="13"/>
      <c r="P850" s="13"/>
      <c r="Q850" s="13"/>
      <c r="V850" s="47"/>
    </row>
    <row r="851" spans="14:22" ht="12.75">
      <c r="N851" s="13"/>
      <c r="O851" s="13"/>
      <c r="P851" s="13"/>
      <c r="Q851" s="13"/>
      <c r="V851" s="47"/>
    </row>
    <row r="852" spans="14:22" ht="12.75">
      <c r="N852" s="13"/>
      <c r="O852" s="13"/>
      <c r="P852" s="13"/>
      <c r="Q852" s="13"/>
      <c r="V852" s="47"/>
    </row>
    <row r="853" spans="14:22" ht="12.75">
      <c r="N853" s="13"/>
      <c r="O853" s="13"/>
      <c r="P853" s="13"/>
      <c r="Q853" s="13"/>
      <c r="V853" s="47"/>
    </row>
    <row r="854" spans="14:22" ht="12.75">
      <c r="N854" s="13"/>
      <c r="O854" s="13"/>
      <c r="P854" s="13"/>
      <c r="Q854" s="13"/>
      <c r="V854" s="47"/>
    </row>
    <row r="855" spans="14:22" ht="12.75">
      <c r="N855" s="13"/>
      <c r="O855" s="13"/>
      <c r="P855" s="13"/>
      <c r="Q855" s="13"/>
      <c r="V855" s="47"/>
    </row>
    <row r="856" spans="14:22" ht="12.75">
      <c r="N856" s="13"/>
      <c r="O856" s="13"/>
      <c r="P856" s="13"/>
      <c r="Q856" s="13"/>
      <c r="V856" s="47"/>
    </row>
    <row r="857" spans="14:22" ht="12.75">
      <c r="N857" s="13"/>
      <c r="O857" s="13"/>
      <c r="P857" s="13"/>
      <c r="Q857" s="13"/>
      <c r="V857" s="47"/>
    </row>
    <row r="858" spans="14:22" ht="12.75">
      <c r="N858" s="13"/>
      <c r="O858" s="13"/>
      <c r="P858" s="13"/>
      <c r="Q858" s="13"/>
      <c r="V858" s="47"/>
    </row>
    <row r="859" spans="14:22" ht="12.75">
      <c r="N859" s="13"/>
      <c r="O859" s="13"/>
      <c r="P859" s="13"/>
      <c r="Q859" s="13"/>
      <c r="V859" s="47"/>
    </row>
    <row r="860" spans="14:22" ht="12.75">
      <c r="N860" s="13"/>
      <c r="O860" s="13"/>
      <c r="P860" s="13"/>
      <c r="Q860" s="13"/>
      <c r="V860" s="47"/>
    </row>
    <row r="861" spans="14:22" ht="12.75">
      <c r="N861" s="13"/>
      <c r="O861" s="13"/>
      <c r="P861" s="13"/>
      <c r="Q861" s="13"/>
      <c r="V861" s="47"/>
    </row>
    <row r="862" spans="14:22" ht="12.75">
      <c r="N862" s="13"/>
      <c r="O862" s="13"/>
      <c r="P862" s="13"/>
      <c r="Q862" s="13"/>
      <c r="V862" s="47"/>
    </row>
    <row r="863" spans="14:22" ht="12.75">
      <c r="N863" s="13"/>
      <c r="O863" s="13"/>
      <c r="P863" s="13"/>
      <c r="Q863" s="13"/>
      <c r="V863" s="47"/>
    </row>
    <row r="864" spans="14:22" ht="12.75">
      <c r="N864" s="13"/>
      <c r="O864" s="13"/>
      <c r="P864" s="13"/>
      <c r="Q864" s="13"/>
      <c r="V864" s="47"/>
    </row>
    <row r="865" spans="14:22" ht="12.75">
      <c r="N865" s="13"/>
      <c r="O865" s="13"/>
      <c r="P865" s="13"/>
      <c r="Q865" s="13"/>
      <c r="V865" s="47"/>
    </row>
    <row r="866" spans="14:22" ht="12.75">
      <c r="N866" s="13"/>
      <c r="O866" s="13"/>
      <c r="P866" s="13"/>
      <c r="Q866" s="13"/>
      <c r="V866" s="47"/>
    </row>
    <row r="867" spans="14:22" ht="12.75">
      <c r="N867" s="13"/>
      <c r="O867" s="13"/>
      <c r="P867" s="13"/>
      <c r="Q867" s="13"/>
      <c r="V867" s="47"/>
    </row>
    <row r="868" spans="14:22" ht="12.75">
      <c r="N868" s="13"/>
      <c r="O868" s="13"/>
      <c r="P868" s="13"/>
      <c r="Q868" s="13"/>
      <c r="V868" s="47"/>
    </row>
    <row r="869" spans="14:22" ht="12.75">
      <c r="N869" s="13"/>
      <c r="O869" s="13"/>
      <c r="P869" s="13"/>
      <c r="Q869" s="13"/>
      <c r="V869" s="47"/>
    </row>
    <row r="870" spans="14:22" ht="12.75">
      <c r="N870" s="13"/>
      <c r="O870" s="13"/>
      <c r="P870" s="13"/>
      <c r="Q870" s="13"/>
      <c r="V870" s="47"/>
    </row>
    <row r="871" spans="14:22" ht="12.75">
      <c r="N871" s="13"/>
      <c r="O871" s="13"/>
      <c r="P871" s="13"/>
      <c r="Q871" s="13"/>
      <c r="V871" s="47"/>
    </row>
    <row r="872" spans="14:22" ht="12.75">
      <c r="N872" s="13"/>
      <c r="O872" s="13"/>
      <c r="P872" s="13"/>
      <c r="Q872" s="13"/>
      <c r="V872" s="47"/>
    </row>
    <row r="873" spans="14:22" ht="12.75">
      <c r="N873" s="13"/>
      <c r="O873" s="13"/>
      <c r="P873" s="13"/>
      <c r="Q873" s="13"/>
      <c r="V873" s="47"/>
    </row>
    <row r="874" spans="14:22" ht="12.75">
      <c r="N874" s="13"/>
      <c r="O874" s="13"/>
      <c r="P874" s="13"/>
      <c r="Q874" s="13"/>
      <c r="V874" s="47"/>
    </row>
    <row r="875" spans="14:22" ht="12.75">
      <c r="N875" s="13"/>
      <c r="O875" s="13"/>
      <c r="P875" s="13"/>
      <c r="Q875" s="13"/>
      <c r="V875" s="47"/>
    </row>
    <row r="876" spans="14:22" ht="12.75">
      <c r="N876" s="13"/>
      <c r="O876" s="13"/>
      <c r="P876" s="13"/>
      <c r="Q876" s="13"/>
      <c r="V876" s="47"/>
    </row>
    <row r="877" spans="14:22" ht="12.75">
      <c r="N877" s="13"/>
      <c r="O877" s="13"/>
      <c r="P877" s="13"/>
      <c r="Q877" s="13"/>
      <c r="V877" s="47"/>
    </row>
    <row r="878" spans="14:22" ht="12.75">
      <c r="N878" s="13"/>
      <c r="O878" s="13"/>
      <c r="P878" s="13"/>
      <c r="Q878" s="13"/>
      <c r="V878" s="47"/>
    </row>
    <row r="879" spans="14:22" ht="12.75">
      <c r="N879" s="13"/>
      <c r="O879" s="13"/>
      <c r="P879" s="13"/>
      <c r="Q879" s="13"/>
      <c r="V879" s="47"/>
    </row>
    <row r="880" spans="14:22" ht="12.75">
      <c r="N880" s="13"/>
      <c r="O880" s="13"/>
      <c r="P880" s="13"/>
      <c r="Q880" s="13"/>
      <c r="V880" s="47"/>
    </row>
    <row r="881" spans="14:22" ht="12.75">
      <c r="N881" s="13"/>
      <c r="O881" s="13"/>
      <c r="P881" s="13"/>
      <c r="Q881" s="13"/>
      <c r="V881" s="47"/>
    </row>
    <row r="882" spans="14:22" ht="12.75">
      <c r="N882" s="13"/>
      <c r="O882" s="13"/>
      <c r="P882" s="13"/>
      <c r="Q882" s="13"/>
      <c r="V882" s="47"/>
    </row>
    <row r="883" spans="14:22" ht="12.75">
      <c r="N883" s="13"/>
      <c r="O883" s="13"/>
      <c r="P883" s="13"/>
      <c r="Q883" s="13"/>
      <c r="V883" s="47"/>
    </row>
    <row r="884" spans="14:22" ht="12.75">
      <c r="N884" s="13"/>
      <c r="O884" s="13"/>
      <c r="P884" s="13"/>
      <c r="Q884" s="13"/>
      <c r="V884" s="47"/>
    </row>
    <row r="885" spans="14:22" ht="12.75">
      <c r="N885" s="13"/>
      <c r="O885" s="13"/>
      <c r="P885" s="13"/>
      <c r="Q885" s="13"/>
      <c r="V885" s="47"/>
    </row>
    <row r="886" spans="14:22" ht="12.75">
      <c r="N886" s="13"/>
      <c r="O886" s="13"/>
      <c r="P886" s="13"/>
      <c r="Q886" s="13"/>
      <c r="V886" s="47"/>
    </row>
    <row r="887" spans="14:22" ht="12.75">
      <c r="N887" s="13"/>
      <c r="O887" s="13"/>
      <c r="P887" s="13"/>
      <c r="Q887" s="13"/>
      <c r="V887" s="47"/>
    </row>
    <row r="888" spans="14:22" ht="12.75">
      <c r="N888" s="13"/>
      <c r="O888" s="13"/>
      <c r="P888" s="13"/>
      <c r="Q888" s="13"/>
      <c r="V888" s="47"/>
    </row>
    <row r="889" spans="14:22" ht="12.75">
      <c r="N889" s="13"/>
      <c r="O889" s="13"/>
      <c r="P889" s="13"/>
      <c r="Q889" s="13"/>
      <c r="V889" s="47"/>
    </row>
    <row r="890" spans="14:22" ht="12.75">
      <c r="N890" s="13"/>
      <c r="O890" s="13"/>
      <c r="P890" s="13"/>
      <c r="Q890" s="13"/>
      <c r="V890" s="47"/>
    </row>
    <row r="891" spans="14:22" ht="12.75">
      <c r="N891" s="13"/>
      <c r="O891" s="13"/>
      <c r="P891" s="13"/>
      <c r="Q891" s="13"/>
      <c r="V891" s="47"/>
    </row>
    <row r="892" spans="14:22" ht="12.75">
      <c r="N892" s="13"/>
      <c r="O892" s="13"/>
      <c r="P892" s="13"/>
      <c r="Q892" s="13"/>
      <c r="V892" s="47"/>
    </row>
    <row r="893" spans="14:22" ht="12.75">
      <c r="N893" s="13"/>
      <c r="O893" s="13"/>
      <c r="P893" s="13"/>
      <c r="Q893" s="13"/>
      <c r="V893" s="47"/>
    </row>
    <row r="894" spans="14:22" ht="12.75">
      <c r="N894" s="13"/>
      <c r="O894" s="13"/>
      <c r="P894" s="13"/>
      <c r="Q894" s="13"/>
      <c r="V894" s="47"/>
    </row>
    <row r="895" spans="14:22" ht="12.75">
      <c r="N895" s="13"/>
      <c r="O895" s="13"/>
      <c r="P895" s="13"/>
      <c r="Q895" s="13"/>
      <c r="V895" s="47"/>
    </row>
    <row r="896" spans="14:22" ht="12.75">
      <c r="N896" s="13"/>
      <c r="O896" s="13"/>
      <c r="P896" s="13"/>
      <c r="Q896" s="13"/>
      <c r="V896" s="47"/>
    </row>
    <row r="897" spans="14:22" ht="12.75">
      <c r="N897" s="13"/>
      <c r="O897" s="13"/>
      <c r="P897" s="13"/>
      <c r="Q897" s="13"/>
      <c r="V897" s="47"/>
    </row>
    <row r="898" spans="14:22" ht="12.75">
      <c r="N898" s="13"/>
      <c r="O898" s="13"/>
      <c r="P898" s="13"/>
      <c r="Q898" s="13"/>
      <c r="V898" s="47"/>
    </row>
    <row r="899" spans="14:22" ht="12.75">
      <c r="N899" s="13"/>
      <c r="O899" s="13"/>
      <c r="P899" s="13"/>
      <c r="Q899" s="13"/>
      <c r="V899" s="47"/>
    </row>
    <row r="900" spans="14:22" ht="12.75">
      <c r="N900" s="13"/>
      <c r="O900" s="13"/>
      <c r="P900" s="13"/>
      <c r="Q900" s="13"/>
      <c r="V900" s="47"/>
    </row>
    <row r="901" spans="14:22" ht="12.75">
      <c r="N901" s="13"/>
      <c r="O901" s="13"/>
      <c r="P901" s="13"/>
      <c r="Q901" s="13"/>
      <c r="V901" s="47"/>
    </row>
    <row r="902" spans="14:22" ht="12.75">
      <c r="N902" s="13"/>
      <c r="O902" s="13"/>
      <c r="P902" s="13"/>
      <c r="Q902" s="13"/>
      <c r="V902" s="47"/>
    </row>
    <row r="903" spans="14:22" ht="12.75">
      <c r="N903" s="13"/>
      <c r="O903" s="13"/>
      <c r="P903" s="13"/>
      <c r="Q903" s="13"/>
      <c r="V903" s="47"/>
    </row>
    <row r="904" spans="14:22" ht="12.75">
      <c r="N904" s="13"/>
      <c r="O904" s="13"/>
      <c r="P904" s="13"/>
      <c r="Q904" s="13"/>
      <c r="V904" s="47"/>
    </row>
    <row r="905" spans="14:22" ht="12.75">
      <c r="N905" s="13"/>
      <c r="O905" s="13"/>
      <c r="P905" s="13"/>
      <c r="Q905" s="13"/>
      <c r="V905" s="47"/>
    </row>
    <row r="906" spans="14:22" ht="12.75">
      <c r="N906" s="13"/>
      <c r="O906" s="13"/>
      <c r="P906" s="13"/>
      <c r="Q906" s="13"/>
      <c r="V906" s="47"/>
    </row>
    <row r="907" spans="14:22" ht="12.75">
      <c r="N907" s="13"/>
      <c r="O907" s="13"/>
      <c r="P907" s="13"/>
      <c r="Q907" s="13"/>
      <c r="V907" s="47"/>
    </row>
    <row r="908" spans="14:22" ht="12.75">
      <c r="N908" s="13"/>
      <c r="O908" s="13"/>
      <c r="P908" s="13"/>
      <c r="Q908" s="13"/>
      <c r="V908" s="47"/>
    </row>
    <row r="909" spans="14:22" ht="12.75">
      <c r="N909" s="13"/>
      <c r="O909" s="13"/>
      <c r="P909" s="13"/>
      <c r="Q909" s="13"/>
      <c r="V909" s="47"/>
    </row>
    <row r="910" spans="14:22" ht="12.75">
      <c r="N910" s="13"/>
      <c r="O910" s="13"/>
      <c r="P910" s="13"/>
      <c r="Q910" s="13"/>
      <c r="V910" s="47"/>
    </row>
    <row r="911" spans="14:22" ht="12.75">
      <c r="N911" s="13"/>
      <c r="O911" s="13"/>
      <c r="P911" s="13"/>
      <c r="Q911" s="13"/>
      <c r="V911" s="47"/>
    </row>
    <row r="912" spans="14:22" ht="12.75">
      <c r="N912" s="13"/>
      <c r="O912" s="13"/>
      <c r="P912" s="13"/>
      <c r="Q912" s="13"/>
      <c r="V912" s="47"/>
    </row>
    <row r="913" spans="14:22" ht="12.75">
      <c r="N913" s="13"/>
      <c r="O913" s="13"/>
      <c r="P913" s="13"/>
      <c r="Q913" s="13"/>
      <c r="V913" s="47"/>
    </row>
    <row r="914" spans="14:22" ht="12.75">
      <c r="N914" s="13"/>
      <c r="O914" s="13"/>
      <c r="P914" s="13"/>
      <c r="Q914" s="13"/>
      <c r="V914" s="47"/>
    </row>
    <row r="915" spans="14:22" ht="12.75">
      <c r="N915" s="13"/>
      <c r="O915" s="13"/>
      <c r="P915" s="13"/>
      <c r="Q915" s="13"/>
      <c r="V915" s="47"/>
    </row>
    <row r="916" spans="14:22" ht="12.75">
      <c r="N916" s="13"/>
      <c r="O916" s="13"/>
      <c r="P916" s="13"/>
      <c r="Q916" s="13"/>
      <c r="V916" s="47"/>
    </row>
    <row r="917" spans="14:22" ht="12.75">
      <c r="N917" s="13"/>
      <c r="O917" s="13"/>
      <c r="P917" s="13"/>
      <c r="Q917" s="13"/>
      <c r="V917" s="47"/>
    </row>
    <row r="918" spans="14:22" ht="12.75">
      <c r="N918" s="13"/>
      <c r="O918" s="13"/>
      <c r="P918" s="13"/>
      <c r="Q918" s="13"/>
      <c r="V918" s="47"/>
    </row>
    <row r="919" spans="14:22" ht="12.75">
      <c r="N919" s="13"/>
      <c r="O919" s="13"/>
      <c r="P919" s="13"/>
      <c r="Q919" s="13"/>
      <c r="V919" s="47"/>
    </row>
    <row r="920" spans="14:22" ht="12.75">
      <c r="N920" s="13"/>
      <c r="O920" s="13"/>
      <c r="P920" s="13"/>
      <c r="Q920" s="13"/>
      <c r="V920" s="47"/>
    </row>
    <row r="921" spans="14:22" ht="12.75">
      <c r="N921" s="13"/>
      <c r="O921" s="13"/>
      <c r="P921" s="13"/>
      <c r="Q921" s="13"/>
      <c r="V921" s="47"/>
    </row>
    <row r="922" spans="14:22" ht="12.75">
      <c r="N922" s="13"/>
      <c r="O922" s="13"/>
      <c r="P922" s="13"/>
      <c r="Q922" s="13"/>
      <c r="V922" s="47"/>
    </row>
    <row r="923" spans="14:22" ht="12.75">
      <c r="N923" s="13"/>
      <c r="O923" s="13"/>
      <c r="P923" s="13"/>
      <c r="Q923" s="13"/>
      <c r="V923" s="47"/>
    </row>
    <row r="924" spans="14:22" ht="12.75">
      <c r="N924" s="13"/>
      <c r="O924" s="13"/>
      <c r="P924" s="13"/>
      <c r="Q924" s="13"/>
      <c r="V924" s="47"/>
    </row>
    <row r="925" spans="14:22" ht="12.75">
      <c r="N925" s="13"/>
      <c r="O925" s="13"/>
      <c r="P925" s="13"/>
      <c r="Q925" s="13"/>
      <c r="V925" s="47"/>
    </row>
    <row r="926" spans="14:22" ht="12.75">
      <c r="N926" s="13"/>
      <c r="O926" s="13"/>
      <c r="P926" s="13"/>
      <c r="Q926" s="13"/>
      <c r="V926" s="47"/>
    </row>
    <row r="927" spans="14:22" ht="12.75">
      <c r="N927" s="13"/>
      <c r="O927" s="13"/>
      <c r="P927" s="13"/>
      <c r="Q927" s="13"/>
      <c r="V927" s="47"/>
    </row>
    <row r="928" spans="14:22" ht="12.75">
      <c r="N928" s="13"/>
      <c r="O928" s="13"/>
      <c r="P928" s="13"/>
      <c r="Q928" s="13"/>
      <c r="V928" s="47"/>
    </row>
    <row r="929" spans="14:22" ht="12.75">
      <c r="N929" s="13"/>
      <c r="O929" s="13"/>
      <c r="P929" s="13"/>
      <c r="Q929" s="13"/>
      <c r="V929" s="47"/>
    </row>
    <row r="930" spans="14:22" ht="12.75">
      <c r="N930" s="13"/>
      <c r="O930" s="13"/>
      <c r="P930" s="13"/>
      <c r="Q930" s="13"/>
      <c r="V930" s="47"/>
    </row>
    <row r="931" spans="14:22" ht="12.75">
      <c r="N931" s="13"/>
      <c r="O931" s="13"/>
      <c r="P931" s="13"/>
      <c r="Q931" s="13"/>
      <c r="V931" s="47"/>
    </row>
    <row r="932" spans="14:22" ht="12.75">
      <c r="N932" s="13"/>
      <c r="O932" s="13"/>
      <c r="P932" s="13"/>
      <c r="Q932" s="13"/>
      <c r="V932" s="47"/>
    </row>
    <row r="933" spans="14:22" ht="12.75">
      <c r="N933" s="13"/>
      <c r="O933" s="13"/>
      <c r="P933" s="13"/>
      <c r="Q933" s="13"/>
      <c r="V933" s="47"/>
    </row>
    <row r="934" spans="14:22" ht="12.75">
      <c r="N934" s="13"/>
      <c r="O934" s="13"/>
      <c r="P934" s="13"/>
      <c r="Q934" s="13"/>
      <c r="V934" s="47"/>
    </row>
    <row r="935" spans="14:22" ht="12.75">
      <c r="N935" s="13"/>
      <c r="O935" s="13"/>
      <c r="P935" s="13"/>
      <c r="Q935" s="13"/>
      <c r="V935" s="47"/>
    </row>
    <row r="936" spans="14:22" ht="12.75">
      <c r="N936" s="13"/>
      <c r="O936" s="13"/>
      <c r="P936" s="13"/>
      <c r="Q936" s="13"/>
      <c r="V936" s="47"/>
    </row>
    <row r="937" spans="14:22" ht="12.75">
      <c r="N937" s="13"/>
      <c r="O937" s="13"/>
      <c r="P937" s="13"/>
      <c r="Q937" s="13"/>
      <c r="V937" s="47"/>
    </row>
    <row r="938" spans="14:22" ht="12.75">
      <c r="N938" s="13"/>
      <c r="O938" s="13"/>
      <c r="P938" s="13"/>
      <c r="Q938" s="13"/>
      <c r="V938" s="47"/>
    </row>
    <row r="939" spans="14:22" ht="12.75">
      <c r="N939" s="13"/>
      <c r="O939" s="13"/>
      <c r="P939" s="13"/>
      <c r="Q939" s="13"/>
      <c r="V939" s="47"/>
    </row>
    <row r="940" spans="14:22" ht="12.75">
      <c r="N940" s="13"/>
      <c r="O940" s="13"/>
      <c r="P940" s="13"/>
      <c r="Q940" s="13"/>
      <c r="V940" s="47"/>
    </row>
    <row r="941" spans="14:22" ht="12.75">
      <c r="N941" s="13"/>
      <c r="O941" s="13"/>
      <c r="P941" s="13"/>
      <c r="Q941" s="13"/>
      <c r="V941" s="47"/>
    </row>
    <row r="942" spans="14:22" ht="12.75">
      <c r="N942" s="13"/>
      <c r="O942" s="13"/>
      <c r="P942" s="13"/>
      <c r="Q942" s="13"/>
      <c r="V942" s="47"/>
    </row>
    <row r="943" spans="14:22" ht="12.75">
      <c r="N943" s="13"/>
      <c r="O943" s="13"/>
      <c r="P943" s="13"/>
      <c r="Q943" s="13"/>
      <c r="V943" s="47"/>
    </row>
    <row r="944" spans="14:22" ht="12.75">
      <c r="N944" s="13"/>
      <c r="O944" s="13"/>
      <c r="P944" s="13"/>
      <c r="Q944" s="13"/>
      <c r="V944" s="47"/>
    </row>
    <row r="945" spans="14:22" ht="12.75">
      <c r="N945" s="13"/>
      <c r="O945" s="13"/>
      <c r="P945" s="13"/>
      <c r="Q945" s="13"/>
      <c r="V945" s="47"/>
    </row>
    <row r="946" spans="14:22" ht="12.75">
      <c r="N946" s="13"/>
      <c r="O946" s="13"/>
      <c r="P946" s="13"/>
      <c r="Q946" s="13"/>
      <c r="V946" s="47"/>
    </row>
    <row r="947" spans="14:22" ht="12.75">
      <c r="N947" s="13"/>
      <c r="O947" s="13"/>
      <c r="P947" s="13"/>
      <c r="Q947" s="13"/>
      <c r="V947" s="47"/>
    </row>
    <row r="948" spans="14:22" ht="12.75">
      <c r="N948" s="13"/>
      <c r="O948" s="13"/>
      <c r="P948" s="13"/>
      <c r="Q948" s="13"/>
      <c r="V948" s="47"/>
    </row>
    <row r="949" spans="14:22" ht="12.75">
      <c r="N949" s="13"/>
      <c r="O949" s="13"/>
      <c r="P949" s="13"/>
      <c r="Q949" s="13"/>
      <c r="V949" s="47"/>
    </row>
    <row r="950" spans="14:22" ht="12.75">
      <c r="N950" s="13"/>
      <c r="O950" s="13"/>
      <c r="P950" s="13"/>
      <c r="Q950" s="13"/>
      <c r="V950" s="47"/>
    </row>
    <row r="951" spans="14:22" ht="12.75">
      <c r="N951" s="13"/>
      <c r="O951" s="13"/>
      <c r="P951" s="13"/>
      <c r="Q951" s="13"/>
      <c r="V951" s="47"/>
    </row>
    <row r="952" spans="14:22" ht="12.75">
      <c r="N952" s="13"/>
      <c r="O952" s="13"/>
      <c r="P952" s="13"/>
      <c r="Q952" s="13"/>
      <c r="V952" s="47"/>
    </row>
    <row r="953" spans="14:22" ht="12.75">
      <c r="N953" s="13"/>
      <c r="O953" s="13"/>
      <c r="P953" s="13"/>
      <c r="Q953" s="13"/>
      <c r="V953" s="47"/>
    </row>
    <row r="954" spans="14:22" ht="12.75">
      <c r="N954" s="13"/>
      <c r="O954" s="13"/>
      <c r="P954" s="13"/>
      <c r="Q954" s="13"/>
      <c r="V954" s="47"/>
    </row>
    <row r="955" spans="14:22" ht="12.75">
      <c r="N955" s="13"/>
      <c r="O955" s="13"/>
      <c r="P955" s="13"/>
      <c r="Q955" s="13"/>
      <c r="V955" s="47"/>
    </row>
    <row r="956" spans="14:22" ht="12.75">
      <c r="N956" s="13"/>
      <c r="O956" s="13"/>
      <c r="P956" s="13"/>
      <c r="Q956" s="13"/>
      <c r="V956" s="47"/>
    </row>
    <row r="957" spans="14:22" ht="12.75">
      <c r="N957" s="13"/>
      <c r="O957" s="13"/>
      <c r="P957" s="13"/>
      <c r="Q957" s="13"/>
      <c r="V957" s="47"/>
    </row>
    <row r="958" spans="14:22" ht="12.75">
      <c r="N958" s="13"/>
      <c r="O958" s="13"/>
      <c r="P958" s="13"/>
      <c r="Q958" s="13"/>
      <c r="V958" s="47"/>
    </row>
    <row r="959" spans="14:22" ht="12.75">
      <c r="N959" s="13"/>
      <c r="O959" s="13"/>
      <c r="P959" s="13"/>
      <c r="Q959" s="13"/>
      <c r="V959" s="47"/>
    </row>
    <row r="960" spans="14:22" ht="12.75">
      <c r="N960" s="13"/>
      <c r="O960" s="13"/>
      <c r="P960" s="13"/>
      <c r="Q960" s="13"/>
      <c r="V960" s="47"/>
    </row>
    <row r="961" spans="14:22" ht="12.75">
      <c r="N961" s="13"/>
      <c r="O961" s="13"/>
      <c r="P961" s="13"/>
      <c r="Q961" s="13"/>
      <c r="V961" s="47"/>
    </row>
    <row r="962" spans="14:22" ht="12.75">
      <c r="N962" s="13"/>
      <c r="O962" s="13"/>
      <c r="P962" s="13"/>
      <c r="Q962" s="13"/>
      <c r="V962" s="47"/>
    </row>
    <row r="963" spans="14:22" ht="12.75">
      <c r="N963" s="13"/>
      <c r="O963" s="13"/>
      <c r="P963" s="13"/>
      <c r="Q963" s="13"/>
      <c r="V963" s="47"/>
    </row>
    <row r="964" spans="14:22" ht="12.75">
      <c r="N964" s="13"/>
      <c r="O964" s="13"/>
      <c r="P964" s="13"/>
      <c r="Q964" s="13"/>
      <c r="V964" s="47"/>
    </row>
    <row r="965" spans="14:22" ht="12.75">
      <c r="N965" s="13"/>
      <c r="O965" s="13"/>
      <c r="P965" s="13"/>
      <c r="Q965" s="13"/>
      <c r="V965" s="47"/>
    </row>
    <row r="966" spans="14:22" ht="12.75">
      <c r="N966" s="13"/>
      <c r="O966" s="13"/>
      <c r="P966" s="13"/>
      <c r="Q966" s="13"/>
      <c r="V966" s="47"/>
    </row>
    <row r="967" spans="14:22" ht="12.75">
      <c r="N967" s="13"/>
      <c r="O967" s="13"/>
      <c r="P967" s="13"/>
      <c r="Q967" s="13"/>
      <c r="V967" s="47"/>
    </row>
    <row r="968" spans="14:22" ht="12.75">
      <c r="N968" s="13"/>
      <c r="O968" s="13"/>
      <c r="P968" s="13"/>
      <c r="Q968" s="13"/>
      <c r="V968" s="47"/>
    </row>
    <row r="969" spans="14:22" ht="12.75">
      <c r="N969" s="13"/>
      <c r="O969" s="13"/>
      <c r="P969" s="13"/>
      <c r="Q969" s="13"/>
      <c r="V969" s="47"/>
    </row>
    <row r="970" spans="14:22" ht="12.75">
      <c r="N970" s="13"/>
      <c r="O970" s="13"/>
      <c r="P970" s="13"/>
      <c r="Q970" s="13"/>
      <c r="V970" s="47"/>
    </row>
    <row r="971" spans="14:22" ht="12.75">
      <c r="N971" s="13"/>
      <c r="O971" s="13"/>
      <c r="P971" s="13"/>
      <c r="Q971" s="13"/>
      <c r="V971" s="47"/>
    </row>
    <row r="972" spans="14:22" ht="12.75">
      <c r="N972" s="13"/>
      <c r="O972" s="13"/>
      <c r="P972" s="13"/>
      <c r="Q972" s="13"/>
      <c r="V972" s="47"/>
    </row>
    <row r="973" spans="14:22" ht="12.75">
      <c r="N973" s="13"/>
      <c r="O973" s="13"/>
      <c r="P973" s="13"/>
      <c r="Q973" s="13"/>
      <c r="V973" s="47"/>
    </row>
    <row r="974" spans="14:22" ht="12.75">
      <c r="N974" s="13"/>
      <c r="O974" s="13"/>
      <c r="P974" s="13"/>
      <c r="Q974" s="13"/>
      <c r="V974" s="47"/>
    </row>
    <row r="975" spans="14:22" ht="12.75">
      <c r="N975" s="13"/>
      <c r="O975" s="13"/>
      <c r="P975" s="13"/>
      <c r="Q975" s="13"/>
      <c r="V975" s="47"/>
    </row>
    <row r="976" spans="14:22" ht="12.75">
      <c r="N976" s="13"/>
      <c r="O976" s="13"/>
      <c r="P976" s="13"/>
      <c r="Q976" s="13"/>
      <c r="V976" s="47"/>
    </row>
    <row r="977" spans="14:22" ht="12.75">
      <c r="N977" s="13"/>
      <c r="O977" s="13"/>
      <c r="P977" s="13"/>
      <c r="Q977" s="13"/>
      <c r="V977" s="47"/>
    </row>
    <row r="978" spans="14:22" ht="12.75">
      <c r="N978" s="13"/>
      <c r="O978" s="13"/>
      <c r="P978" s="13"/>
      <c r="Q978" s="13"/>
      <c r="V978" s="47"/>
    </row>
    <row r="979" spans="14:22" ht="12.75">
      <c r="N979" s="13"/>
      <c r="O979" s="13"/>
      <c r="P979" s="13"/>
      <c r="Q979" s="13"/>
      <c r="V979" s="47"/>
    </row>
    <row r="980" spans="14:22" ht="12.75">
      <c r="N980" s="13"/>
      <c r="O980" s="13"/>
      <c r="P980" s="13"/>
      <c r="Q980" s="13"/>
      <c r="V980" s="47"/>
    </row>
    <row r="981" spans="14:22" ht="12.75">
      <c r="N981" s="13"/>
      <c r="O981" s="13"/>
      <c r="P981" s="13"/>
      <c r="Q981" s="13"/>
      <c r="V981" s="47"/>
    </row>
    <row r="982" spans="14:22" ht="12.75">
      <c r="N982" s="13"/>
      <c r="O982" s="13"/>
      <c r="P982" s="13"/>
      <c r="Q982" s="13"/>
      <c r="V982" s="47"/>
    </row>
    <row r="983" spans="14:22" ht="12.75">
      <c r="N983" s="13"/>
      <c r="O983" s="13"/>
      <c r="P983" s="13"/>
      <c r="Q983" s="13"/>
      <c r="V983" s="47"/>
    </row>
    <row r="984" spans="14:22" ht="12.75">
      <c r="N984" s="13"/>
      <c r="O984" s="13"/>
      <c r="P984" s="13"/>
      <c r="Q984" s="13"/>
      <c r="V984" s="47"/>
    </row>
    <row r="985" spans="14:22" ht="12.75">
      <c r="N985" s="13"/>
      <c r="O985" s="13"/>
      <c r="P985" s="13"/>
      <c r="Q985" s="13"/>
      <c r="V985" s="47"/>
    </row>
    <row r="986" spans="14:22" ht="12.75">
      <c r="N986" s="13"/>
      <c r="O986" s="13"/>
      <c r="P986" s="13"/>
      <c r="Q986" s="13"/>
      <c r="V986" s="47"/>
    </row>
    <row r="987" spans="14:22" ht="12.75">
      <c r="N987" s="13"/>
      <c r="O987" s="13"/>
      <c r="P987" s="13"/>
      <c r="Q987" s="13"/>
      <c r="V987" s="47"/>
    </row>
    <row r="988" spans="14:22" ht="12.75">
      <c r="N988" s="13"/>
      <c r="O988" s="13"/>
      <c r="P988" s="13"/>
      <c r="Q988" s="13"/>
      <c r="V988" s="47"/>
    </row>
    <row r="989" spans="14:22" ht="12.75">
      <c r="N989" s="13"/>
      <c r="O989" s="13"/>
      <c r="P989" s="13"/>
      <c r="Q989" s="13"/>
      <c r="V989" s="47"/>
    </row>
    <row r="990" spans="14:22" ht="12.75">
      <c r="N990" s="13"/>
      <c r="O990" s="13"/>
      <c r="P990" s="13"/>
      <c r="Q990" s="13"/>
      <c r="V990" s="47"/>
    </row>
    <row r="991" spans="14:22" ht="12.75">
      <c r="N991" s="13"/>
      <c r="O991" s="13"/>
      <c r="P991" s="13"/>
      <c r="Q991" s="13"/>
      <c r="V991" s="47"/>
    </row>
    <row r="992" spans="14:22" ht="12.75">
      <c r="N992" s="13"/>
      <c r="O992" s="13"/>
      <c r="P992" s="13"/>
      <c r="Q992" s="13"/>
      <c r="V992" s="47"/>
    </row>
    <row r="993" spans="14:22" ht="12.75">
      <c r="N993" s="13"/>
      <c r="O993" s="13"/>
      <c r="P993" s="13"/>
      <c r="Q993" s="13"/>
      <c r="V993" s="47"/>
    </row>
    <row r="994" spans="14:22" ht="12.75">
      <c r="N994" s="13"/>
      <c r="O994" s="13"/>
      <c r="P994" s="13"/>
      <c r="Q994" s="13"/>
      <c r="V994" s="47"/>
    </row>
    <row r="995" spans="14:22" ht="12.75">
      <c r="N995" s="13"/>
      <c r="O995" s="13"/>
      <c r="P995" s="13"/>
      <c r="Q995" s="13"/>
      <c r="V995" s="47"/>
    </row>
    <row r="996" spans="14:22" ht="12.75">
      <c r="N996" s="13"/>
      <c r="O996" s="13"/>
      <c r="P996" s="13"/>
      <c r="Q996" s="13"/>
      <c r="V996" s="47"/>
    </row>
    <row r="997" spans="14:22" ht="12.75">
      <c r="N997" s="13"/>
      <c r="O997" s="13"/>
      <c r="P997" s="13"/>
      <c r="Q997" s="13"/>
      <c r="V997" s="47"/>
    </row>
    <row r="998" spans="14:22" ht="12.75">
      <c r="N998" s="13"/>
      <c r="O998" s="13"/>
      <c r="P998" s="13"/>
      <c r="Q998" s="13"/>
      <c r="V998" s="47"/>
    </row>
    <row r="999" spans="14:22" ht="12.75">
      <c r="N999" s="13"/>
      <c r="O999" s="13"/>
      <c r="P999" s="13"/>
      <c r="Q999" s="13"/>
      <c r="V999" s="47"/>
    </row>
    <row r="1000" spans="14:22" ht="12.75">
      <c r="N1000" s="13"/>
      <c r="O1000" s="13"/>
      <c r="P1000" s="13"/>
      <c r="Q1000" s="13"/>
      <c r="V1000" s="47"/>
    </row>
    <row r="1001" spans="14:22" ht="12.75">
      <c r="N1001" s="13"/>
      <c r="O1001" s="13"/>
      <c r="P1001" s="13"/>
      <c r="Q1001" s="13"/>
      <c r="V1001" s="47"/>
    </row>
    <row r="1002" spans="14:22" ht="12.75">
      <c r="N1002" s="13"/>
      <c r="O1002" s="13"/>
      <c r="P1002" s="13"/>
      <c r="Q1002" s="13"/>
      <c r="V1002" s="47"/>
    </row>
    <row r="1003" spans="14:22" ht="12.75">
      <c r="N1003" s="13"/>
      <c r="O1003" s="13"/>
      <c r="P1003" s="13"/>
      <c r="Q1003" s="13"/>
      <c r="V1003" s="47"/>
    </row>
    <row r="1004" spans="14:22" ht="12.75">
      <c r="N1004" s="13"/>
      <c r="O1004" s="13"/>
      <c r="P1004" s="13"/>
      <c r="Q1004" s="13"/>
      <c r="V1004" s="47"/>
    </row>
    <row r="1005" spans="14:22" ht="12.75">
      <c r="N1005" s="13"/>
      <c r="O1005" s="13"/>
      <c r="P1005" s="13"/>
      <c r="Q1005" s="13"/>
      <c r="V1005" s="47"/>
    </row>
    <row r="1006" spans="14:22" ht="12.75">
      <c r="N1006" s="13"/>
      <c r="O1006" s="13"/>
      <c r="P1006" s="13"/>
      <c r="Q1006" s="13"/>
      <c r="V1006" s="47"/>
    </row>
    <row r="1007" spans="14:22" ht="12.75">
      <c r="N1007" s="13"/>
      <c r="O1007" s="13"/>
      <c r="P1007" s="13"/>
      <c r="Q1007" s="13"/>
      <c r="V1007" s="47"/>
    </row>
    <row r="1008" spans="14:22" ht="12.75">
      <c r="N1008" s="13"/>
      <c r="O1008" s="13"/>
      <c r="P1008" s="13"/>
      <c r="Q1008" s="13"/>
      <c r="V1008" s="47"/>
    </row>
    <row r="1009" spans="14:22" ht="12.75">
      <c r="N1009" s="13"/>
      <c r="O1009" s="13"/>
      <c r="P1009" s="13"/>
      <c r="Q1009" s="13"/>
      <c r="V1009" s="47"/>
    </row>
    <row r="1010" spans="14:22" ht="12.75">
      <c r="N1010" s="13"/>
      <c r="O1010" s="13"/>
      <c r="P1010" s="13"/>
      <c r="Q1010" s="13"/>
      <c r="V1010" s="47"/>
    </row>
    <row r="1011" spans="14:22" ht="12.75">
      <c r="N1011" s="13"/>
      <c r="O1011" s="13"/>
      <c r="P1011" s="13"/>
      <c r="Q1011" s="13"/>
      <c r="V1011" s="47"/>
    </row>
    <row r="1012" spans="14:22" ht="12.75">
      <c r="N1012" s="13"/>
      <c r="O1012" s="13"/>
      <c r="P1012" s="13"/>
      <c r="Q1012" s="13"/>
      <c r="V1012" s="47"/>
    </row>
    <row r="1013" spans="14:22" ht="12.75">
      <c r="N1013" s="13"/>
      <c r="O1013" s="13"/>
      <c r="P1013" s="13"/>
      <c r="Q1013" s="13"/>
      <c r="V1013" s="47"/>
    </row>
    <row r="1014" spans="14:22" ht="12.75">
      <c r="N1014" s="13"/>
      <c r="O1014" s="13"/>
      <c r="P1014" s="13"/>
      <c r="Q1014" s="13"/>
      <c r="V1014" s="47"/>
    </row>
    <row r="1015" spans="14:22" ht="12.75">
      <c r="N1015" s="13"/>
      <c r="O1015" s="13"/>
      <c r="P1015" s="13"/>
      <c r="Q1015" s="13"/>
      <c r="V1015" s="47"/>
    </row>
    <row r="1016" spans="14:22" ht="12.75">
      <c r="N1016" s="13"/>
      <c r="O1016" s="13"/>
      <c r="P1016" s="13"/>
      <c r="Q1016" s="13"/>
      <c r="V1016" s="47"/>
    </row>
    <row r="1017" spans="14:22" ht="12.75">
      <c r="N1017" s="13"/>
      <c r="O1017" s="13"/>
      <c r="P1017" s="13"/>
      <c r="Q1017" s="13"/>
      <c r="V1017" s="47"/>
    </row>
    <row r="1018" spans="14:22" ht="12.75">
      <c r="N1018" s="13"/>
      <c r="O1018" s="13"/>
      <c r="P1018" s="13"/>
      <c r="Q1018" s="13"/>
      <c r="V1018" s="47"/>
    </row>
    <row r="1019" spans="14:22" ht="12.75">
      <c r="N1019" s="13"/>
      <c r="O1019" s="13"/>
      <c r="P1019" s="13"/>
      <c r="Q1019" s="13"/>
      <c r="V1019" s="47"/>
    </row>
    <row r="1020" spans="14:22" ht="12.75">
      <c r="N1020" s="13"/>
      <c r="O1020" s="13"/>
      <c r="P1020" s="13"/>
      <c r="Q1020" s="13"/>
      <c r="V1020" s="47"/>
    </row>
    <row r="1021" spans="14:22" ht="12.75">
      <c r="N1021" s="13"/>
      <c r="O1021" s="13"/>
      <c r="P1021" s="13"/>
      <c r="Q1021" s="13"/>
      <c r="V1021" s="47"/>
    </row>
    <row r="1022" spans="14:22" ht="12.75">
      <c r="N1022" s="13"/>
      <c r="O1022" s="13"/>
      <c r="P1022" s="13"/>
      <c r="Q1022" s="13"/>
      <c r="V1022" s="47"/>
    </row>
    <row r="1023" spans="14:22" ht="12.75">
      <c r="N1023" s="13"/>
      <c r="O1023" s="13"/>
      <c r="P1023" s="13"/>
      <c r="Q1023" s="13"/>
      <c r="V1023" s="47"/>
    </row>
    <row r="1024" spans="14:22" ht="12.75">
      <c r="N1024" s="13"/>
      <c r="O1024" s="13"/>
      <c r="P1024" s="13"/>
      <c r="Q1024" s="13"/>
      <c r="V1024" s="47"/>
    </row>
    <row r="1025" spans="14:22" ht="12.75">
      <c r="N1025" s="13"/>
      <c r="O1025" s="13"/>
      <c r="P1025" s="13"/>
      <c r="Q1025" s="13"/>
      <c r="V1025" s="47"/>
    </row>
    <row r="1026" spans="14:22" ht="12.75">
      <c r="N1026" s="13"/>
      <c r="O1026" s="13"/>
      <c r="P1026" s="13"/>
      <c r="Q1026" s="13"/>
      <c r="V1026" s="47"/>
    </row>
    <row r="1027" spans="14:22" ht="12.75">
      <c r="N1027" s="13"/>
      <c r="O1027" s="13"/>
      <c r="P1027" s="13"/>
      <c r="Q1027" s="13"/>
      <c r="V1027" s="47"/>
    </row>
    <row r="1028" spans="14:22" ht="12.75">
      <c r="N1028" s="13"/>
      <c r="O1028" s="13"/>
      <c r="P1028" s="13"/>
      <c r="Q1028" s="13"/>
      <c r="V1028" s="47"/>
    </row>
    <row r="1029" spans="14:22" ht="12.75">
      <c r="N1029" s="13"/>
      <c r="O1029" s="13"/>
      <c r="P1029" s="13"/>
      <c r="Q1029" s="13"/>
      <c r="V1029" s="47"/>
    </row>
    <row r="1030" spans="14:22" ht="12.75">
      <c r="N1030" s="13"/>
      <c r="O1030" s="13"/>
      <c r="P1030" s="13"/>
      <c r="Q1030" s="13"/>
      <c r="V1030" s="47"/>
    </row>
    <row r="1031" spans="14:22" ht="12.75">
      <c r="N1031" s="13"/>
      <c r="O1031" s="13"/>
      <c r="P1031" s="13"/>
      <c r="Q1031" s="13"/>
      <c r="V1031" s="47"/>
    </row>
    <row r="1032" spans="14:22" ht="12.75">
      <c r="N1032" s="13"/>
      <c r="O1032" s="13"/>
      <c r="P1032" s="13"/>
      <c r="Q1032" s="13"/>
      <c r="V1032" s="47"/>
    </row>
    <row r="1033" spans="14:22" ht="12.75">
      <c r="N1033" s="13"/>
      <c r="O1033" s="13"/>
      <c r="P1033" s="13"/>
      <c r="Q1033" s="13"/>
      <c r="V1033" s="47"/>
    </row>
    <row r="1034" spans="14:22" ht="12.75">
      <c r="N1034" s="13"/>
      <c r="O1034" s="13"/>
      <c r="P1034" s="13"/>
      <c r="Q1034" s="13"/>
      <c r="V1034" s="47"/>
    </row>
    <row r="1035" spans="14:22" ht="12.75">
      <c r="N1035" s="13"/>
      <c r="O1035" s="13"/>
      <c r="P1035" s="13"/>
      <c r="Q1035" s="13"/>
      <c r="V1035" s="47"/>
    </row>
    <row r="1036" spans="14:22" ht="12.75">
      <c r="N1036" s="13"/>
      <c r="O1036" s="13"/>
      <c r="P1036" s="13"/>
      <c r="Q1036" s="13"/>
      <c r="V1036" s="47"/>
    </row>
    <row r="1037" spans="14:22" ht="12.75">
      <c r="N1037" s="13"/>
      <c r="O1037" s="13"/>
      <c r="P1037" s="13"/>
      <c r="Q1037" s="13"/>
      <c r="V1037" s="47"/>
    </row>
    <row r="1038" spans="14:22" ht="12.75">
      <c r="N1038" s="13"/>
      <c r="O1038" s="13"/>
      <c r="P1038" s="13"/>
      <c r="Q1038" s="13"/>
      <c r="V1038" s="47"/>
    </row>
    <row r="1039" spans="14:22" ht="12.75">
      <c r="N1039" s="13"/>
      <c r="O1039" s="13"/>
      <c r="P1039" s="13"/>
      <c r="Q1039" s="13"/>
      <c r="V1039" s="47"/>
    </row>
    <row r="1040" spans="14:22" ht="12.75">
      <c r="N1040" s="13"/>
      <c r="O1040" s="13"/>
      <c r="P1040" s="13"/>
      <c r="Q1040" s="13"/>
      <c r="V1040" s="47"/>
    </row>
    <row r="1041" spans="14:22" ht="12.75">
      <c r="N1041" s="13"/>
      <c r="O1041" s="13"/>
      <c r="P1041" s="13"/>
      <c r="Q1041" s="13"/>
      <c r="V1041" s="47"/>
    </row>
    <row r="1042" spans="14:22" ht="12.75">
      <c r="N1042" s="13"/>
      <c r="O1042" s="13"/>
      <c r="P1042" s="13"/>
      <c r="Q1042" s="13"/>
      <c r="V1042" s="47"/>
    </row>
    <row r="1043" spans="14:22" ht="12.75">
      <c r="N1043" s="13"/>
      <c r="O1043" s="13"/>
      <c r="P1043" s="13"/>
      <c r="Q1043" s="13"/>
      <c r="V1043" s="47"/>
    </row>
    <row r="1044" spans="14:22" ht="12.75">
      <c r="N1044" s="13"/>
      <c r="O1044" s="13"/>
      <c r="P1044" s="13"/>
      <c r="Q1044" s="13"/>
      <c r="V1044" s="47"/>
    </row>
    <row r="1045" spans="14:22" ht="12.75">
      <c r="N1045" s="13"/>
      <c r="O1045" s="13"/>
      <c r="P1045" s="13"/>
      <c r="Q1045" s="13"/>
      <c r="V1045" s="47"/>
    </row>
    <row r="1046" spans="14:17" ht="12.75">
      <c r="N1046" s="13"/>
      <c r="O1046" s="13"/>
      <c r="P1046" s="13"/>
      <c r="Q1046" s="13"/>
    </row>
    <row r="1047" spans="14:17" ht="12.75">
      <c r="N1047" s="13"/>
      <c r="O1047" s="13"/>
      <c r="P1047" s="13"/>
      <c r="Q1047" s="13"/>
    </row>
    <row r="1048" spans="14:17" ht="12.75">
      <c r="N1048" s="13"/>
      <c r="O1048" s="13"/>
      <c r="P1048" s="13"/>
      <c r="Q1048" s="13"/>
    </row>
    <row r="1049" spans="14:17" ht="12.75">
      <c r="N1049" s="13"/>
      <c r="O1049" s="13"/>
      <c r="P1049" s="13"/>
      <c r="Q1049" s="13"/>
    </row>
    <row r="1050" spans="14:17" ht="12.75">
      <c r="N1050" s="13"/>
      <c r="O1050" s="13"/>
      <c r="P1050" s="13"/>
      <c r="Q1050" s="13"/>
    </row>
    <row r="1051" spans="14:17" ht="12.75">
      <c r="N1051" s="13"/>
      <c r="O1051" s="13"/>
      <c r="P1051" s="13"/>
      <c r="Q1051" s="13"/>
    </row>
    <row r="1052" spans="14:17" ht="12.75">
      <c r="N1052" s="13"/>
      <c r="O1052" s="13"/>
      <c r="P1052" s="13"/>
      <c r="Q1052" s="13"/>
    </row>
    <row r="1053" spans="14:17" ht="12.75">
      <c r="N1053" s="13"/>
      <c r="O1053" s="13"/>
      <c r="P1053" s="13"/>
      <c r="Q1053" s="13"/>
    </row>
    <row r="1054" spans="14:17" ht="12.75">
      <c r="N1054" s="13"/>
      <c r="O1054" s="13"/>
      <c r="P1054" s="13"/>
      <c r="Q1054" s="13"/>
    </row>
    <row r="1055" spans="14:17" ht="12.75">
      <c r="N1055" s="13"/>
      <c r="O1055" s="13"/>
      <c r="P1055" s="13"/>
      <c r="Q1055" s="13"/>
    </row>
    <row r="1056" spans="14:17" ht="12.75">
      <c r="N1056" s="13"/>
      <c r="O1056" s="13"/>
      <c r="P1056" s="13"/>
      <c r="Q1056" s="13"/>
    </row>
    <row r="1057" spans="14:17" ht="12.75">
      <c r="N1057" s="13"/>
      <c r="O1057" s="13"/>
      <c r="P1057" s="13"/>
      <c r="Q1057" s="13"/>
    </row>
    <row r="1058" spans="14:17" ht="12.75">
      <c r="N1058" s="13"/>
      <c r="O1058" s="13"/>
      <c r="P1058" s="13"/>
      <c r="Q1058" s="13"/>
    </row>
    <row r="1059" spans="14:17" ht="12.75">
      <c r="N1059" s="13"/>
      <c r="O1059" s="13"/>
      <c r="P1059" s="13"/>
      <c r="Q1059" s="13"/>
    </row>
    <row r="1060" spans="14:17" ht="12.75">
      <c r="N1060" s="13"/>
      <c r="O1060" s="13"/>
      <c r="P1060" s="13"/>
      <c r="Q1060" s="13"/>
    </row>
    <row r="1061" spans="14:17" ht="12.75">
      <c r="N1061" s="13"/>
      <c r="O1061" s="13"/>
      <c r="P1061" s="13"/>
      <c r="Q1061" s="13"/>
    </row>
    <row r="1062" spans="14:17" ht="12.75">
      <c r="N1062" s="13"/>
      <c r="O1062" s="13"/>
      <c r="P1062" s="13"/>
      <c r="Q1062" s="13"/>
    </row>
    <row r="1063" spans="14:17" ht="12.75">
      <c r="N1063" s="13"/>
      <c r="O1063" s="13"/>
      <c r="P1063" s="13"/>
      <c r="Q1063" s="13"/>
    </row>
    <row r="1064" spans="14:17" ht="12.75">
      <c r="N1064" s="13"/>
      <c r="O1064" s="13"/>
      <c r="P1064" s="13"/>
      <c r="Q1064" s="13"/>
    </row>
    <row r="1065" spans="14:17" ht="12.75">
      <c r="N1065" s="13"/>
      <c r="O1065" s="13"/>
      <c r="P1065" s="13"/>
      <c r="Q1065" s="13"/>
    </row>
    <row r="1066" spans="14:17" ht="12.75">
      <c r="N1066" s="13"/>
      <c r="O1066" s="13"/>
      <c r="P1066" s="13"/>
      <c r="Q1066" s="13"/>
    </row>
    <row r="1067" spans="14:17" ht="12.75">
      <c r="N1067" s="13"/>
      <c r="O1067" s="13"/>
      <c r="P1067" s="13"/>
      <c r="Q1067" s="13"/>
    </row>
    <row r="1068" spans="14:17" ht="12.75">
      <c r="N1068" s="13"/>
      <c r="O1068" s="13"/>
      <c r="P1068" s="13"/>
      <c r="Q1068" s="13"/>
    </row>
    <row r="1069" spans="14:17" ht="12.75">
      <c r="N1069" s="13"/>
      <c r="O1069" s="13"/>
      <c r="P1069" s="13"/>
      <c r="Q1069" s="13"/>
    </row>
    <row r="1070" spans="14:17" ht="12.75">
      <c r="N1070" s="13"/>
      <c r="O1070" s="13"/>
      <c r="P1070" s="13"/>
      <c r="Q1070" s="13"/>
    </row>
    <row r="1071" spans="14:17" ht="12.75">
      <c r="N1071" s="13"/>
      <c r="O1071" s="13"/>
      <c r="P1071" s="13"/>
      <c r="Q1071" s="13"/>
    </row>
    <row r="1072" spans="14:17" ht="12.75">
      <c r="N1072" s="13"/>
      <c r="O1072" s="13"/>
      <c r="P1072" s="13"/>
      <c r="Q1072" s="13"/>
    </row>
    <row r="1073" spans="14:17" ht="12.75">
      <c r="N1073" s="13"/>
      <c r="O1073" s="13"/>
      <c r="P1073" s="13"/>
      <c r="Q1073" s="13"/>
    </row>
    <row r="1074" spans="14:17" ht="12.75">
      <c r="N1074" s="13"/>
      <c r="O1074" s="13"/>
      <c r="P1074" s="13"/>
      <c r="Q1074" s="13"/>
    </row>
    <row r="1075" spans="14:17" ht="12.75">
      <c r="N1075" s="13"/>
      <c r="O1075" s="13"/>
      <c r="P1075" s="13"/>
      <c r="Q1075" s="13"/>
    </row>
    <row r="1076" spans="14:17" ht="12.75">
      <c r="N1076" s="13"/>
      <c r="O1076" s="13"/>
      <c r="P1076" s="13"/>
      <c r="Q1076" s="13"/>
    </row>
    <row r="1077" spans="14:17" ht="12.75">
      <c r="N1077" s="13"/>
      <c r="O1077" s="13"/>
      <c r="P1077" s="13"/>
      <c r="Q1077" s="13"/>
    </row>
    <row r="1078" spans="14:17" ht="12.75">
      <c r="N1078" s="13"/>
      <c r="O1078" s="13"/>
      <c r="P1078" s="13"/>
      <c r="Q1078" s="13"/>
    </row>
    <row r="1079" spans="14:17" ht="12.75">
      <c r="N1079" s="13"/>
      <c r="O1079" s="13"/>
      <c r="P1079" s="13"/>
      <c r="Q1079" s="13"/>
    </row>
    <row r="1080" spans="14:17" ht="12.75">
      <c r="N1080" s="13"/>
      <c r="O1080" s="13"/>
      <c r="P1080" s="13"/>
      <c r="Q1080" s="13"/>
    </row>
    <row r="1081" spans="14:17" ht="12.75">
      <c r="N1081" s="13"/>
      <c r="O1081" s="13"/>
      <c r="P1081" s="13"/>
      <c r="Q1081" s="13"/>
    </row>
    <row r="1082" spans="14:17" ht="12.75">
      <c r="N1082" s="13"/>
      <c r="O1082" s="13"/>
      <c r="P1082" s="13"/>
      <c r="Q1082" s="13"/>
    </row>
    <row r="1083" spans="14:17" ht="12.75">
      <c r="N1083" s="13"/>
      <c r="O1083" s="13"/>
      <c r="P1083" s="13"/>
      <c r="Q1083" s="13"/>
    </row>
    <row r="1084" spans="14:17" ht="12.75">
      <c r="N1084" s="13"/>
      <c r="O1084" s="13"/>
      <c r="P1084" s="13"/>
      <c r="Q1084" s="13"/>
    </row>
    <row r="1085" spans="14:17" ht="12.75">
      <c r="N1085" s="13"/>
      <c r="O1085" s="13"/>
      <c r="P1085" s="13"/>
      <c r="Q1085" s="13"/>
    </row>
    <row r="1086" spans="14:17" ht="12.75">
      <c r="N1086" s="13"/>
      <c r="O1086" s="13"/>
      <c r="P1086" s="13"/>
      <c r="Q1086" s="13"/>
    </row>
    <row r="1087" spans="14:17" ht="12.75">
      <c r="N1087" s="13"/>
      <c r="O1087" s="13"/>
      <c r="P1087" s="13"/>
      <c r="Q1087" s="13"/>
    </row>
    <row r="1088" spans="14:17" ht="12.75">
      <c r="N1088" s="13"/>
      <c r="O1088" s="13"/>
      <c r="P1088" s="13"/>
      <c r="Q1088" s="13"/>
    </row>
    <row r="1089" spans="14:17" ht="12.75">
      <c r="N1089" s="13"/>
      <c r="O1089" s="13"/>
      <c r="P1089" s="13"/>
      <c r="Q1089" s="13"/>
    </row>
    <row r="1090" spans="14:17" ht="12.75">
      <c r="N1090" s="13"/>
      <c r="O1090" s="13"/>
      <c r="P1090" s="13"/>
      <c r="Q1090" s="13"/>
    </row>
    <row r="1091" spans="14:17" ht="12.75">
      <c r="N1091" s="13"/>
      <c r="O1091" s="13"/>
      <c r="P1091" s="13"/>
      <c r="Q1091" s="13"/>
    </row>
    <row r="1092" spans="14:17" ht="12.75">
      <c r="N1092" s="13"/>
      <c r="O1092" s="13"/>
      <c r="P1092" s="13"/>
      <c r="Q1092" s="13"/>
    </row>
    <row r="1093" spans="14:17" ht="12.75">
      <c r="N1093" s="13"/>
      <c r="O1093" s="13"/>
      <c r="P1093" s="13"/>
      <c r="Q1093" s="13"/>
    </row>
    <row r="1094" spans="14:17" ht="12.75">
      <c r="N1094" s="13"/>
      <c r="O1094" s="13"/>
      <c r="P1094" s="13"/>
      <c r="Q1094" s="13"/>
    </row>
    <row r="1095" spans="14:17" ht="12.75">
      <c r="N1095" s="13"/>
      <c r="O1095" s="13"/>
      <c r="P1095" s="13"/>
      <c r="Q1095" s="13"/>
    </row>
    <row r="1096" spans="14:17" ht="12.75">
      <c r="N1096" s="13"/>
      <c r="O1096" s="13"/>
      <c r="P1096" s="13"/>
      <c r="Q1096" s="13"/>
    </row>
    <row r="1097" spans="14:17" ht="12.75">
      <c r="N1097" s="13"/>
      <c r="O1097" s="13"/>
      <c r="P1097" s="13"/>
      <c r="Q1097" s="13"/>
    </row>
    <row r="1098" spans="14:17" ht="12.75">
      <c r="N1098" s="13"/>
      <c r="O1098" s="13"/>
      <c r="P1098" s="13"/>
      <c r="Q1098" s="13"/>
    </row>
    <row r="1099" spans="14:17" ht="12.75">
      <c r="N1099" s="13"/>
      <c r="O1099" s="13"/>
      <c r="P1099" s="13"/>
      <c r="Q1099" s="13"/>
    </row>
    <row r="1100" spans="14:17" ht="12.75">
      <c r="N1100" s="13"/>
      <c r="O1100" s="13"/>
      <c r="P1100" s="13"/>
      <c r="Q1100" s="13"/>
    </row>
    <row r="1101" spans="14:17" ht="12.75">
      <c r="N1101" s="13"/>
      <c r="O1101" s="13"/>
      <c r="P1101" s="13"/>
      <c r="Q1101" s="13"/>
    </row>
    <row r="1102" spans="14:17" ht="12.75">
      <c r="N1102" s="13"/>
      <c r="O1102" s="13"/>
      <c r="P1102" s="13"/>
      <c r="Q1102" s="13"/>
    </row>
    <row r="1103" spans="14:17" ht="12.75">
      <c r="N1103" s="13"/>
      <c r="O1103" s="13"/>
      <c r="P1103" s="13"/>
      <c r="Q1103" s="13"/>
    </row>
    <row r="1104" spans="14:17" ht="12.75">
      <c r="N1104" s="13"/>
      <c r="O1104" s="13"/>
      <c r="P1104" s="13"/>
      <c r="Q1104" s="13"/>
    </row>
    <row r="1105" spans="14:17" ht="12.75">
      <c r="N1105" s="13"/>
      <c r="O1105" s="13"/>
      <c r="P1105" s="13"/>
      <c r="Q1105" s="13"/>
    </row>
    <row r="1106" spans="14:17" ht="12.75">
      <c r="N1106" s="13"/>
      <c r="O1106" s="13"/>
      <c r="P1106" s="13"/>
      <c r="Q1106" s="13"/>
    </row>
    <row r="1107" spans="14:17" ht="12.75">
      <c r="N1107" s="13"/>
      <c r="O1107" s="13"/>
      <c r="P1107" s="13"/>
      <c r="Q1107" s="13"/>
    </row>
    <row r="1108" spans="14:17" ht="12.75">
      <c r="N1108" s="13"/>
      <c r="O1108" s="13"/>
      <c r="P1108" s="13"/>
      <c r="Q1108" s="13"/>
    </row>
    <row r="1109" spans="14:17" ht="12.75">
      <c r="N1109" s="13"/>
      <c r="O1109" s="13"/>
      <c r="P1109" s="13"/>
      <c r="Q1109" s="13"/>
    </row>
    <row r="1110" spans="14:17" ht="12.75">
      <c r="N1110" s="13"/>
      <c r="O1110" s="13"/>
      <c r="P1110" s="13"/>
      <c r="Q1110" s="13"/>
    </row>
    <row r="1111" spans="14:17" ht="12.75">
      <c r="N1111" s="13"/>
      <c r="O1111" s="13"/>
      <c r="P1111" s="13"/>
      <c r="Q1111" s="13"/>
    </row>
    <row r="1112" spans="14:17" ht="12.75">
      <c r="N1112" s="13"/>
      <c r="O1112" s="13"/>
      <c r="P1112" s="13"/>
      <c r="Q1112" s="13"/>
    </row>
    <row r="1113" spans="14:17" ht="12.75">
      <c r="N1113" s="13"/>
      <c r="O1113" s="13"/>
      <c r="P1113" s="13"/>
      <c r="Q1113" s="13"/>
    </row>
    <row r="1114" spans="14:17" ht="12.75">
      <c r="N1114" s="13"/>
      <c r="O1114" s="13"/>
      <c r="P1114" s="13"/>
      <c r="Q1114" s="13"/>
    </row>
    <row r="1115" spans="14:17" ht="12.75">
      <c r="N1115" s="13"/>
      <c r="O1115" s="13"/>
      <c r="P1115" s="13"/>
      <c r="Q1115" s="13"/>
    </row>
    <row r="1116" spans="14:17" ht="12.75">
      <c r="N1116" s="13"/>
      <c r="O1116" s="13"/>
      <c r="P1116" s="13"/>
      <c r="Q1116" s="13"/>
    </row>
    <row r="1117" spans="14:17" ht="12.75">
      <c r="N1117" s="13"/>
      <c r="O1117" s="13"/>
      <c r="P1117" s="13"/>
      <c r="Q1117" s="13"/>
    </row>
    <row r="1118" spans="14:17" ht="12.75">
      <c r="N1118" s="13"/>
      <c r="O1118" s="13"/>
      <c r="P1118" s="13"/>
      <c r="Q1118" s="13"/>
    </row>
    <row r="1119" spans="14:17" ht="12.75">
      <c r="N1119" s="13"/>
      <c r="O1119" s="13"/>
      <c r="P1119" s="13"/>
      <c r="Q1119" s="13"/>
    </row>
    <row r="1120" spans="14:17" ht="12.75">
      <c r="N1120" s="13"/>
      <c r="O1120" s="13"/>
      <c r="P1120" s="13"/>
      <c r="Q1120" s="13"/>
    </row>
    <row r="1121" spans="14:17" ht="12.75">
      <c r="N1121" s="13"/>
      <c r="O1121" s="13"/>
      <c r="P1121" s="13"/>
      <c r="Q1121" s="13"/>
    </row>
    <row r="1122" spans="14:17" ht="12.75">
      <c r="N1122" s="13"/>
      <c r="O1122" s="13"/>
      <c r="P1122" s="13"/>
      <c r="Q1122" s="13"/>
    </row>
    <row r="1123" spans="14:17" ht="12.75">
      <c r="N1123" s="13"/>
      <c r="O1123" s="13"/>
      <c r="P1123" s="13"/>
      <c r="Q1123" s="13"/>
    </row>
    <row r="1124" spans="14:17" ht="12.75">
      <c r="N1124" s="13"/>
      <c r="O1124" s="13"/>
      <c r="P1124" s="13"/>
      <c r="Q1124" s="13"/>
    </row>
    <row r="1125" spans="14:17" ht="12.75">
      <c r="N1125" s="13"/>
      <c r="O1125" s="13"/>
      <c r="P1125" s="13"/>
      <c r="Q1125" s="13"/>
    </row>
    <row r="1126" spans="14:17" ht="12.75">
      <c r="N1126" s="13"/>
      <c r="O1126" s="13"/>
      <c r="P1126" s="13"/>
      <c r="Q1126" s="13"/>
    </row>
    <row r="1127" spans="14:17" ht="12.75">
      <c r="N1127" s="13"/>
      <c r="O1127" s="13"/>
      <c r="P1127" s="13"/>
      <c r="Q1127" s="13"/>
    </row>
    <row r="1128" spans="14:17" ht="12.75">
      <c r="N1128" s="13"/>
      <c r="O1128" s="13"/>
      <c r="P1128" s="13"/>
      <c r="Q1128" s="13"/>
    </row>
    <row r="1129" spans="14:17" ht="12.75">
      <c r="N1129" s="13"/>
      <c r="O1129" s="13"/>
      <c r="P1129" s="13"/>
      <c r="Q1129" s="13"/>
    </row>
    <row r="1130" spans="14:17" ht="12.75">
      <c r="N1130" s="13"/>
      <c r="O1130" s="13"/>
      <c r="P1130" s="13"/>
      <c r="Q1130" s="13"/>
    </row>
    <row r="1131" spans="14:17" ht="12.75">
      <c r="N1131" s="13"/>
      <c r="O1131" s="13"/>
      <c r="P1131" s="13"/>
      <c r="Q1131" s="13"/>
    </row>
    <row r="1132" spans="14:17" ht="12.75">
      <c r="N1132" s="13"/>
      <c r="O1132" s="13"/>
      <c r="P1132" s="13"/>
      <c r="Q1132" s="13"/>
    </row>
    <row r="1133" spans="14:17" ht="12.75">
      <c r="N1133" s="13"/>
      <c r="O1133" s="13"/>
      <c r="P1133" s="13"/>
      <c r="Q1133" s="13"/>
    </row>
    <row r="1134" spans="14:17" ht="12.75">
      <c r="N1134" s="13"/>
      <c r="O1134" s="13"/>
      <c r="P1134" s="13"/>
      <c r="Q1134" s="13"/>
    </row>
    <row r="1135" spans="14:17" ht="12.75">
      <c r="N1135" s="13"/>
      <c r="O1135" s="13"/>
      <c r="P1135" s="13"/>
      <c r="Q1135" s="13"/>
    </row>
    <row r="1136" spans="14:17" ht="12.75">
      <c r="N1136" s="13"/>
      <c r="O1136" s="13"/>
      <c r="P1136" s="13"/>
      <c r="Q1136" s="13"/>
    </row>
    <row r="1137" spans="14:17" ht="12.75">
      <c r="N1137" s="13"/>
      <c r="O1137" s="13"/>
      <c r="P1137" s="13"/>
      <c r="Q1137" s="13"/>
    </row>
    <row r="1138" spans="14:17" ht="12.75">
      <c r="N1138" s="13"/>
      <c r="O1138" s="13"/>
      <c r="P1138" s="13"/>
      <c r="Q1138" s="13"/>
    </row>
    <row r="1139" spans="14:17" ht="12.75">
      <c r="N1139" s="13"/>
      <c r="O1139" s="13"/>
      <c r="P1139" s="13"/>
      <c r="Q1139" s="13"/>
    </row>
    <row r="1140" spans="14:17" ht="12.75">
      <c r="N1140" s="13"/>
      <c r="O1140" s="13"/>
      <c r="P1140" s="13"/>
      <c r="Q1140" s="13"/>
    </row>
    <row r="1141" spans="14:17" ht="12.75">
      <c r="N1141" s="13"/>
      <c r="O1141" s="13"/>
      <c r="P1141" s="13"/>
      <c r="Q1141" s="13"/>
    </row>
    <row r="1142" spans="14:17" ht="12.75">
      <c r="N1142" s="13"/>
      <c r="O1142" s="13"/>
      <c r="P1142" s="13"/>
      <c r="Q1142" s="13"/>
    </row>
    <row r="1143" spans="14:17" ht="12.75">
      <c r="N1143" s="13"/>
      <c r="O1143" s="13"/>
      <c r="P1143" s="13"/>
      <c r="Q1143" s="13"/>
    </row>
    <row r="1144" spans="14:17" ht="12.75">
      <c r="N1144" s="13"/>
      <c r="O1144" s="13"/>
      <c r="P1144" s="13"/>
      <c r="Q1144" s="13"/>
    </row>
    <row r="1145" spans="14:17" ht="12.75">
      <c r="N1145" s="13"/>
      <c r="O1145" s="13"/>
      <c r="P1145" s="13"/>
      <c r="Q1145" s="13"/>
    </row>
    <row r="1146" spans="14:17" ht="12.75">
      <c r="N1146" s="13"/>
      <c r="O1146" s="13"/>
      <c r="P1146" s="13"/>
      <c r="Q1146" s="13"/>
    </row>
    <row r="1147" spans="14:17" ht="12.75">
      <c r="N1147" s="13"/>
      <c r="O1147" s="13"/>
      <c r="P1147" s="13"/>
      <c r="Q1147" s="13"/>
    </row>
    <row r="1148" spans="14:17" ht="12.75">
      <c r="N1148" s="13"/>
      <c r="O1148" s="13"/>
      <c r="P1148" s="13"/>
      <c r="Q1148" s="13"/>
    </row>
    <row r="1149" spans="14:17" ht="12.75">
      <c r="N1149" s="13"/>
      <c r="O1149" s="13"/>
      <c r="P1149" s="13"/>
      <c r="Q1149" s="13"/>
    </row>
    <row r="1150" spans="14:17" ht="12.75">
      <c r="N1150" s="13"/>
      <c r="O1150" s="13"/>
      <c r="P1150" s="13"/>
      <c r="Q1150" s="13"/>
    </row>
    <row r="1151" spans="14:17" ht="12.75">
      <c r="N1151" s="13"/>
      <c r="O1151" s="13"/>
      <c r="P1151" s="13"/>
      <c r="Q1151" s="13"/>
    </row>
    <row r="1152" spans="14:17" ht="12.75">
      <c r="N1152" s="13"/>
      <c r="O1152" s="13"/>
      <c r="P1152" s="13"/>
      <c r="Q1152" s="13"/>
    </row>
    <row r="1153" spans="14:17" ht="12.75">
      <c r="N1153" s="13"/>
      <c r="O1153" s="13"/>
      <c r="P1153" s="13"/>
      <c r="Q1153" s="13"/>
    </row>
    <row r="1154" spans="14:17" ht="12.75">
      <c r="N1154" s="13"/>
      <c r="O1154" s="13"/>
      <c r="P1154" s="13"/>
      <c r="Q1154" s="13"/>
    </row>
    <row r="1155" spans="14:17" ht="12.75">
      <c r="N1155" s="13"/>
      <c r="O1155" s="13"/>
      <c r="P1155" s="13"/>
      <c r="Q1155" s="13"/>
    </row>
    <row r="1156" spans="14:17" ht="12.75">
      <c r="N1156" s="13"/>
      <c r="O1156" s="13"/>
      <c r="P1156" s="13"/>
      <c r="Q1156" s="13"/>
    </row>
    <row r="1157" spans="14:17" ht="12.75">
      <c r="N1157" s="13"/>
      <c r="O1157" s="13"/>
      <c r="P1157" s="13"/>
      <c r="Q1157" s="13"/>
    </row>
    <row r="1158" spans="14:17" ht="12.75">
      <c r="N1158" s="13"/>
      <c r="O1158" s="13"/>
      <c r="P1158" s="13"/>
      <c r="Q1158" s="13"/>
    </row>
    <row r="1159" spans="14:17" ht="12.75">
      <c r="N1159" s="13"/>
      <c r="O1159" s="13"/>
      <c r="P1159" s="13"/>
      <c r="Q1159" s="13"/>
    </row>
    <row r="1160" spans="14:17" ht="12.75">
      <c r="N1160" s="13"/>
      <c r="O1160" s="13"/>
      <c r="P1160" s="13"/>
      <c r="Q1160" s="13"/>
    </row>
    <row r="1161" spans="14:17" ht="12.75">
      <c r="N1161" s="13"/>
      <c r="O1161" s="13"/>
      <c r="P1161" s="13"/>
      <c r="Q1161" s="13"/>
    </row>
    <row r="1162" spans="14:17" ht="12.75">
      <c r="N1162" s="13"/>
      <c r="O1162" s="13"/>
      <c r="P1162" s="13"/>
      <c r="Q1162" s="13"/>
    </row>
    <row r="1163" spans="14:17" ht="12.75">
      <c r="N1163" s="13"/>
      <c r="O1163" s="13"/>
      <c r="P1163" s="13"/>
      <c r="Q1163" s="13"/>
    </row>
    <row r="1164" spans="14:17" ht="12.75">
      <c r="N1164" s="13"/>
      <c r="O1164" s="13"/>
      <c r="P1164" s="13"/>
      <c r="Q1164" s="13"/>
    </row>
    <row r="1165" spans="14:17" ht="12.75">
      <c r="N1165" s="13"/>
      <c r="O1165" s="13"/>
      <c r="P1165" s="13"/>
      <c r="Q1165" s="13"/>
    </row>
    <row r="1166" spans="14:17" ht="12.75">
      <c r="N1166" s="13"/>
      <c r="O1166" s="13"/>
      <c r="P1166" s="13"/>
      <c r="Q1166" s="13"/>
    </row>
    <row r="1167" spans="14:17" ht="12.75">
      <c r="N1167" s="13"/>
      <c r="O1167" s="13"/>
      <c r="P1167" s="13"/>
      <c r="Q1167" s="13"/>
    </row>
    <row r="1168" spans="14:17" ht="12.75">
      <c r="N1168" s="13"/>
      <c r="O1168" s="13"/>
      <c r="P1168" s="13"/>
      <c r="Q1168" s="13"/>
    </row>
    <row r="1169" spans="14:17" ht="12.75">
      <c r="N1169" s="13"/>
      <c r="O1169" s="13"/>
      <c r="P1169" s="13"/>
      <c r="Q1169" s="13"/>
    </row>
    <row r="1170" spans="14:17" ht="12.75">
      <c r="N1170" s="13"/>
      <c r="O1170" s="13"/>
      <c r="P1170" s="13"/>
      <c r="Q1170" s="13"/>
    </row>
    <row r="1171" spans="14:17" ht="12.75">
      <c r="N1171" s="13"/>
      <c r="O1171" s="13"/>
      <c r="P1171" s="13"/>
      <c r="Q1171" s="13"/>
    </row>
    <row r="1172" spans="14:17" ht="12.75">
      <c r="N1172" s="13"/>
      <c r="O1172" s="13"/>
      <c r="P1172" s="13"/>
      <c r="Q1172" s="13"/>
    </row>
    <row r="1173" spans="14:17" ht="12.75">
      <c r="N1173" s="13"/>
      <c r="O1173" s="13"/>
      <c r="P1173" s="13"/>
      <c r="Q1173" s="13"/>
    </row>
    <row r="1174" spans="14:17" ht="12.75">
      <c r="N1174" s="13"/>
      <c r="O1174" s="13"/>
      <c r="P1174" s="13"/>
      <c r="Q1174" s="13"/>
    </row>
    <row r="1175" spans="14:17" ht="12.75">
      <c r="N1175" s="13"/>
      <c r="O1175" s="13"/>
      <c r="P1175" s="13"/>
      <c r="Q1175" s="13"/>
    </row>
    <row r="1176" spans="14:17" ht="12.75">
      <c r="N1176" s="13"/>
      <c r="O1176" s="13"/>
      <c r="P1176" s="13"/>
      <c r="Q1176" s="13"/>
    </row>
    <row r="1177" spans="14:17" ht="12.75">
      <c r="N1177" s="13"/>
      <c r="O1177" s="13"/>
      <c r="P1177" s="13"/>
      <c r="Q1177" s="13"/>
    </row>
    <row r="1178" spans="14:17" ht="12.75">
      <c r="N1178" s="13"/>
      <c r="O1178" s="13"/>
      <c r="P1178" s="13"/>
      <c r="Q1178" s="13"/>
    </row>
    <row r="1179" spans="14:17" ht="12.75">
      <c r="N1179" s="13"/>
      <c r="O1179" s="13"/>
      <c r="P1179" s="13"/>
      <c r="Q1179" s="13"/>
    </row>
    <row r="1180" spans="14:17" ht="12.75">
      <c r="N1180" s="13"/>
      <c r="O1180" s="13"/>
      <c r="P1180" s="13"/>
      <c r="Q1180" s="13"/>
    </row>
    <row r="1181" spans="14:17" ht="12.75">
      <c r="N1181" s="13"/>
      <c r="O1181" s="13"/>
      <c r="P1181" s="13"/>
      <c r="Q1181" s="13"/>
    </row>
    <row r="1182" spans="14:17" ht="12.75">
      <c r="N1182" s="13"/>
      <c r="O1182" s="13"/>
      <c r="P1182" s="13"/>
      <c r="Q1182" s="13"/>
    </row>
    <row r="1183" spans="14:17" ht="12.75">
      <c r="N1183" s="13"/>
      <c r="O1183" s="13"/>
      <c r="P1183" s="13"/>
      <c r="Q1183" s="13"/>
    </row>
    <row r="1184" spans="14:17" ht="12.75">
      <c r="N1184" s="13"/>
      <c r="O1184" s="13"/>
      <c r="P1184" s="13"/>
      <c r="Q1184" s="13"/>
    </row>
    <row r="1185" spans="14:17" ht="12.75">
      <c r="N1185" s="13"/>
      <c r="O1185" s="13"/>
      <c r="P1185" s="13"/>
      <c r="Q1185" s="13"/>
    </row>
    <row r="1186" spans="14:17" ht="12.75">
      <c r="N1186" s="13"/>
      <c r="O1186" s="13"/>
      <c r="P1186" s="13"/>
      <c r="Q1186" s="13"/>
    </row>
    <row r="1187" spans="14:17" ht="12.75">
      <c r="N1187" s="13"/>
      <c r="O1187" s="13"/>
      <c r="P1187" s="13"/>
      <c r="Q1187" s="13"/>
    </row>
    <row r="1188" spans="14:17" ht="12.75">
      <c r="N1188" s="13"/>
      <c r="O1188" s="13"/>
      <c r="P1188" s="13"/>
      <c r="Q1188" s="13"/>
    </row>
    <row r="1189" spans="14:17" ht="12.75">
      <c r="N1189" s="13"/>
      <c r="O1189" s="13"/>
      <c r="P1189" s="13"/>
      <c r="Q1189" s="13"/>
    </row>
    <row r="1190" spans="14:17" ht="12.75">
      <c r="N1190" s="13"/>
      <c r="O1190" s="13"/>
      <c r="P1190" s="13"/>
      <c r="Q1190" s="13"/>
    </row>
    <row r="1191" spans="14:17" ht="12.75">
      <c r="N1191" s="13"/>
      <c r="O1191" s="13"/>
      <c r="P1191" s="13"/>
      <c r="Q1191" s="13"/>
    </row>
    <row r="1192" spans="14:17" ht="12.75">
      <c r="N1192" s="13"/>
      <c r="O1192" s="13"/>
      <c r="P1192" s="13"/>
      <c r="Q1192" s="13"/>
    </row>
    <row r="1193" spans="14:17" ht="12.75">
      <c r="N1193" s="13"/>
      <c r="O1193" s="13"/>
      <c r="P1193" s="13"/>
      <c r="Q1193" s="13"/>
    </row>
    <row r="1194" spans="14:17" ht="12.75">
      <c r="N1194" s="13"/>
      <c r="O1194" s="13"/>
      <c r="P1194" s="13"/>
      <c r="Q1194" s="13"/>
    </row>
    <row r="1195" spans="14:17" ht="12.75">
      <c r="N1195" s="13"/>
      <c r="O1195" s="13"/>
      <c r="P1195" s="13"/>
      <c r="Q1195" s="13"/>
    </row>
    <row r="1196" spans="14:17" ht="12.75">
      <c r="N1196" s="13"/>
      <c r="O1196" s="13"/>
      <c r="P1196" s="13"/>
      <c r="Q1196" s="13"/>
    </row>
    <row r="1197" spans="14:17" ht="12.75">
      <c r="N1197" s="13"/>
      <c r="O1197" s="13"/>
      <c r="P1197" s="13"/>
      <c r="Q1197" s="13"/>
    </row>
    <row r="1198" spans="14:17" ht="12.75">
      <c r="N1198" s="13"/>
      <c r="O1198" s="13"/>
      <c r="P1198" s="13"/>
      <c r="Q1198" s="13"/>
    </row>
    <row r="1199" spans="14:17" ht="12.75">
      <c r="N1199" s="13"/>
      <c r="O1199" s="13"/>
      <c r="P1199" s="13"/>
      <c r="Q1199" s="13"/>
    </row>
    <row r="1200" spans="14:17" ht="12.75">
      <c r="N1200" s="13"/>
      <c r="O1200" s="13"/>
      <c r="P1200" s="13"/>
      <c r="Q1200" s="13"/>
    </row>
    <row r="1201" spans="14:17" ht="12.75">
      <c r="N1201" s="13"/>
      <c r="O1201" s="13"/>
      <c r="P1201" s="13"/>
      <c r="Q1201" s="13"/>
    </row>
    <row r="1202" spans="14:17" ht="12.75">
      <c r="N1202" s="13"/>
      <c r="O1202" s="13"/>
      <c r="P1202" s="13"/>
      <c r="Q1202" s="13"/>
    </row>
    <row r="1203" spans="14:17" ht="12.75">
      <c r="N1203" s="13"/>
      <c r="O1203" s="13"/>
      <c r="P1203" s="13"/>
      <c r="Q1203" s="13"/>
    </row>
    <row r="1204" spans="14:17" ht="12.75">
      <c r="N1204" s="13"/>
      <c r="O1204" s="13"/>
      <c r="P1204" s="13"/>
      <c r="Q1204" s="13"/>
    </row>
    <row r="1205" spans="14:17" ht="12.75">
      <c r="N1205" s="13"/>
      <c r="O1205" s="13"/>
      <c r="P1205" s="13"/>
      <c r="Q1205" s="13"/>
    </row>
    <row r="1206" spans="14:17" ht="12.75">
      <c r="N1206" s="13"/>
      <c r="O1206" s="13"/>
      <c r="P1206" s="13"/>
      <c r="Q1206" s="13"/>
    </row>
    <row r="1207" spans="14:17" ht="12.75">
      <c r="N1207" s="13"/>
      <c r="O1207" s="13"/>
      <c r="P1207" s="13"/>
      <c r="Q1207" s="13"/>
    </row>
    <row r="1208" spans="14:17" ht="12.75">
      <c r="N1208" s="13"/>
      <c r="O1208" s="13"/>
      <c r="P1208" s="13"/>
      <c r="Q1208" s="13"/>
    </row>
    <row r="1209" spans="14:17" ht="12.75">
      <c r="N1209" s="13"/>
      <c r="O1209" s="13"/>
      <c r="P1209" s="13"/>
      <c r="Q1209" s="13"/>
    </row>
    <row r="1210" spans="14:17" ht="12.75">
      <c r="N1210" s="13"/>
      <c r="O1210" s="13"/>
      <c r="P1210" s="13"/>
      <c r="Q1210" s="13"/>
    </row>
    <row r="1211" spans="14:17" ht="12.75">
      <c r="N1211" s="13"/>
      <c r="O1211" s="13"/>
      <c r="P1211" s="13"/>
      <c r="Q1211" s="13"/>
    </row>
    <row r="1212" spans="14:17" ht="12.75">
      <c r="N1212" s="13"/>
      <c r="O1212" s="13"/>
      <c r="P1212" s="13"/>
      <c r="Q1212" s="13"/>
    </row>
    <row r="1213" spans="14:17" ht="12.75">
      <c r="N1213" s="13"/>
      <c r="O1213" s="13"/>
      <c r="P1213" s="13"/>
      <c r="Q1213" s="13"/>
    </row>
    <row r="1214" spans="14:17" ht="12.75">
      <c r="N1214" s="13"/>
      <c r="O1214" s="13"/>
      <c r="P1214" s="13"/>
      <c r="Q1214" s="13"/>
    </row>
    <row r="1215" spans="14:17" ht="12.75">
      <c r="N1215" s="13"/>
      <c r="O1215" s="13"/>
      <c r="P1215" s="13"/>
      <c r="Q1215" s="13"/>
    </row>
    <row r="1216" spans="14:17" ht="12.75">
      <c r="N1216" s="13"/>
      <c r="O1216" s="13"/>
      <c r="P1216" s="13"/>
      <c r="Q1216" s="13"/>
    </row>
    <row r="1217" spans="14:17" ht="12.75">
      <c r="N1217" s="13"/>
      <c r="O1217" s="13"/>
      <c r="P1217" s="13"/>
      <c r="Q1217" s="13"/>
    </row>
    <row r="1218" spans="14:17" ht="12.75">
      <c r="N1218" s="13"/>
      <c r="O1218" s="13"/>
      <c r="P1218" s="13"/>
      <c r="Q1218" s="13"/>
    </row>
    <row r="1219" spans="14:17" ht="12.75">
      <c r="N1219" s="13"/>
      <c r="O1219" s="13"/>
      <c r="P1219" s="13"/>
      <c r="Q1219" s="13"/>
    </row>
    <row r="1220" spans="14:17" ht="12.75">
      <c r="N1220" s="13"/>
      <c r="O1220" s="13"/>
      <c r="P1220" s="13"/>
      <c r="Q1220" s="13"/>
    </row>
    <row r="1221" spans="14:17" ht="12.75">
      <c r="N1221" s="13"/>
      <c r="O1221" s="13"/>
      <c r="P1221" s="13"/>
      <c r="Q1221" s="13"/>
    </row>
    <row r="1222" spans="14:17" ht="12.75">
      <c r="N1222" s="13"/>
      <c r="O1222" s="13"/>
      <c r="P1222" s="13"/>
      <c r="Q1222" s="13"/>
    </row>
    <row r="1223" spans="14:17" ht="12.75">
      <c r="N1223" s="13"/>
      <c r="O1223" s="13"/>
      <c r="P1223" s="13"/>
      <c r="Q1223" s="13"/>
    </row>
    <row r="1224" spans="14:17" ht="12.75">
      <c r="N1224" s="13"/>
      <c r="O1224" s="13"/>
      <c r="P1224" s="13"/>
      <c r="Q1224" s="13"/>
    </row>
    <row r="1225" spans="14:17" ht="12.75">
      <c r="N1225" s="13"/>
      <c r="O1225" s="13"/>
      <c r="P1225" s="13"/>
      <c r="Q1225" s="13"/>
    </row>
    <row r="1226" spans="14:17" ht="12.75">
      <c r="N1226" s="13"/>
      <c r="O1226" s="13"/>
      <c r="P1226" s="13"/>
      <c r="Q1226" s="13"/>
    </row>
    <row r="1227" spans="14:17" ht="12.75">
      <c r="N1227" s="13"/>
      <c r="O1227" s="13"/>
      <c r="P1227" s="13"/>
      <c r="Q1227" s="13"/>
    </row>
    <row r="1228" spans="14:17" ht="12.75">
      <c r="N1228" s="13"/>
      <c r="O1228" s="13"/>
      <c r="P1228" s="13"/>
      <c r="Q1228" s="13"/>
    </row>
    <row r="1229" spans="14:17" ht="12.75">
      <c r="N1229" s="13"/>
      <c r="O1229" s="13"/>
      <c r="P1229" s="13"/>
      <c r="Q1229" s="13"/>
    </row>
    <row r="1230" spans="14:17" ht="12.75">
      <c r="N1230" s="13"/>
      <c r="O1230" s="13"/>
      <c r="P1230" s="13"/>
      <c r="Q1230" s="13"/>
    </row>
    <row r="1231" spans="14:17" ht="12.75">
      <c r="N1231" s="13"/>
      <c r="O1231" s="13"/>
      <c r="P1231" s="13"/>
      <c r="Q1231" s="13"/>
    </row>
    <row r="1232" spans="14:17" ht="12.75">
      <c r="N1232" s="13"/>
      <c r="O1232" s="13"/>
      <c r="P1232" s="13"/>
      <c r="Q1232" s="13"/>
    </row>
    <row r="1233" spans="14:17" ht="12.75">
      <c r="N1233" s="13"/>
      <c r="O1233" s="13"/>
      <c r="P1233" s="13"/>
      <c r="Q1233" s="13"/>
    </row>
    <row r="1234" spans="14:17" ht="12.75">
      <c r="N1234" s="13"/>
      <c r="O1234" s="13"/>
      <c r="P1234" s="13"/>
      <c r="Q1234" s="13"/>
    </row>
    <row r="1235" spans="14:17" ht="12.75">
      <c r="N1235" s="13"/>
      <c r="O1235" s="13"/>
      <c r="P1235" s="13"/>
      <c r="Q1235" s="13"/>
    </row>
    <row r="1236" spans="14:17" ht="12.75">
      <c r="N1236" s="13"/>
      <c r="O1236" s="13"/>
      <c r="P1236" s="13"/>
      <c r="Q1236" s="13"/>
    </row>
    <row r="1237" spans="14:17" ht="12.75">
      <c r="N1237" s="13"/>
      <c r="O1237" s="13"/>
      <c r="P1237" s="13"/>
      <c r="Q1237" s="13"/>
    </row>
    <row r="1238" spans="14:17" ht="12.75">
      <c r="N1238" s="13"/>
      <c r="O1238" s="13"/>
      <c r="P1238" s="13"/>
      <c r="Q1238" s="13"/>
    </row>
    <row r="1239" spans="14:17" ht="12.75">
      <c r="N1239" s="13"/>
      <c r="O1239" s="13"/>
      <c r="P1239" s="13"/>
      <c r="Q1239" s="13"/>
    </row>
    <row r="1240" spans="14:17" ht="12.75">
      <c r="N1240" s="13"/>
      <c r="O1240" s="13"/>
      <c r="P1240" s="13"/>
      <c r="Q1240" s="13"/>
    </row>
    <row r="1241" spans="14:17" ht="12.75">
      <c r="N1241" s="13"/>
      <c r="O1241" s="13"/>
      <c r="P1241" s="13"/>
      <c r="Q1241" s="13"/>
    </row>
    <row r="1242" spans="14:17" ht="12.75">
      <c r="N1242" s="13"/>
      <c r="O1242" s="13"/>
      <c r="P1242" s="13"/>
      <c r="Q1242" s="13"/>
    </row>
    <row r="1243" spans="14:17" ht="12.75">
      <c r="N1243" s="13"/>
      <c r="O1243" s="13"/>
      <c r="P1243" s="13"/>
      <c r="Q1243" s="13"/>
    </row>
    <row r="1244" spans="14:17" ht="12.75">
      <c r="N1244" s="13"/>
      <c r="O1244" s="13"/>
      <c r="P1244" s="13"/>
      <c r="Q1244" s="13"/>
    </row>
    <row r="1245" spans="14:17" ht="12.75">
      <c r="N1245" s="13"/>
      <c r="O1245" s="13"/>
      <c r="P1245" s="13"/>
      <c r="Q1245" s="13"/>
    </row>
    <row r="1246" spans="14:17" ht="12.75">
      <c r="N1246" s="13"/>
      <c r="O1246" s="13"/>
      <c r="P1246" s="13"/>
      <c r="Q1246" s="13"/>
    </row>
    <row r="1247" spans="14:17" ht="12.75">
      <c r="N1247" s="13"/>
      <c r="O1247" s="13"/>
      <c r="P1247" s="13"/>
      <c r="Q1247" s="13"/>
    </row>
    <row r="1248" spans="14:17" ht="12.75">
      <c r="N1248" s="13"/>
      <c r="O1248" s="13"/>
      <c r="P1248" s="13"/>
      <c r="Q1248" s="13"/>
    </row>
    <row r="1249" spans="14:17" ht="12.75">
      <c r="N1249" s="13"/>
      <c r="O1249" s="13"/>
      <c r="P1249" s="13"/>
      <c r="Q1249" s="13"/>
    </row>
    <row r="1250" spans="14:17" ht="12.75">
      <c r="N1250" s="13"/>
      <c r="O1250" s="13"/>
      <c r="P1250" s="13"/>
      <c r="Q1250" s="13"/>
    </row>
    <row r="1251" spans="14:17" ht="12.75">
      <c r="N1251" s="13"/>
      <c r="O1251" s="13"/>
      <c r="P1251" s="13"/>
      <c r="Q1251" s="13"/>
    </row>
    <row r="1252" spans="14:17" ht="12.75">
      <c r="N1252" s="13"/>
      <c r="O1252" s="13"/>
      <c r="P1252" s="13"/>
      <c r="Q1252" s="13"/>
    </row>
    <row r="1253" spans="14:17" ht="12.75">
      <c r="N1253" s="13"/>
      <c r="O1253" s="13"/>
      <c r="P1253" s="13"/>
      <c r="Q1253" s="13"/>
    </row>
    <row r="1254" spans="14:17" ht="12.75">
      <c r="N1254" s="13"/>
      <c r="O1254" s="13"/>
      <c r="P1254" s="13"/>
      <c r="Q1254" s="13"/>
    </row>
    <row r="1255" spans="14:17" ht="12.75">
      <c r="N1255" s="13"/>
      <c r="O1255" s="13"/>
      <c r="P1255" s="13"/>
      <c r="Q1255" s="13"/>
    </row>
    <row r="1256" spans="14:17" ht="12.75">
      <c r="N1256" s="13"/>
      <c r="O1256" s="13"/>
      <c r="P1256" s="13"/>
      <c r="Q1256" s="13"/>
    </row>
    <row r="1257" spans="14:17" ht="12.75">
      <c r="N1257" s="13"/>
      <c r="O1257" s="13"/>
      <c r="P1257" s="13"/>
      <c r="Q1257" s="13"/>
    </row>
    <row r="1258" spans="14:17" ht="12.75">
      <c r="N1258" s="13"/>
      <c r="O1258" s="13"/>
      <c r="P1258" s="13"/>
      <c r="Q1258" s="13"/>
    </row>
    <row r="1259" spans="14:17" ht="12.75">
      <c r="N1259" s="13"/>
      <c r="O1259" s="13"/>
      <c r="P1259" s="13"/>
      <c r="Q1259" s="13"/>
    </row>
    <row r="1260" spans="14:17" ht="12.75">
      <c r="N1260" s="13"/>
      <c r="O1260" s="13"/>
      <c r="P1260" s="13"/>
      <c r="Q1260" s="13"/>
    </row>
    <row r="1261" spans="14:17" ht="12.75">
      <c r="N1261" s="13"/>
      <c r="O1261" s="13"/>
      <c r="P1261" s="13"/>
      <c r="Q1261" s="13"/>
    </row>
    <row r="1262" spans="14:17" ht="12.75">
      <c r="N1262" s="13"/>
      <c r="O1262" s="13"/>
      <c r="P1262" s="13"/>
      <c r="Q1262" s="13"/>
    </row>
    <row r="1263" spans="14:17" ht="12.75">
      <c r="N1263" s="13"/>
      <c r="O1263" s="13"/>
      <c r="P1263" s="13"/>
      <c r="Q1263" s="13"/>
    </row>
    <row r="1264" spans="14:17" ht="12.75">
      <c r="N1264" s="13"/>
      <c r="O1264" s="13"/>
      <c r="P1264" s="13"/>
      <c r="Q1264" s="13"/>
    </row>
    <row r="1265" spans="14:17" ht="12.75">
      <c r="N1265" s="13"/>
      <c r="O1265" s="13"/>
      <c r="P1265" s="13"/>
      <c r="Q1265" s="13"/>
    </row>
    <row r="1266" spans="14:17" ht="12.75">
      <c r="N1266" s="13"/>
      <c r="O1266" s="13"/>
      <c r="P1266" s="13"/>
      <c r="Q1266" s="13"/>
    </row>
    <row r="1267" spans="14:17" ht="12.75">
      <c r="N1267" s="13"/>
      <c r="O1267" s="13"/>
      <c r="P1267" s="13"/>
      <c r="Q1267" s="13"/>
    </row>
    <row r="1268" spans="14:17" ht="12.75">
      <c r="N1268" s="13"/>
      <c r="O1268" s="13"/>
      <c r="P1268" s="13"/>
      <c r="Q1268" s="13"/>
    </row>
    <row r="1269" spans="14:17" ht="12.75">
      <c r="N1269" s="13"/>
      <c r="O1269" s="13"/>
      <c r="P1269" s="13"/>
      <c r="Q1269" s="13"/>
    </row>
    <row r="1270" spans="14:17" ht="12.75">
      <c r="N1270" s="13"/>
      <c r="O1270" s="13"/>
      <c r="P1270" s="13"/>
      <c r="Q1270" s="13"/>
    </row>
    <row r="1271" spans="14:17" ht="12.75">
      <c r="N1271" s="13"/>
      <c r="O1271" s="13"/>
      <c r="P1271" s="13"/>
      <c r="Q1271" s="13"/>
    </row>
    <row r="1272" spans="14:17" ht="12.75">
      <c r="N1272" s="13"/>
      <c r="O1272" s="13"/>
      <c r="P1272" s="13"/>
      <c r="Q1272" s="13"/>
    </row>
    <row r="1273" spans="14:17" ht="12.75">
      <c r="N1273" s="13"/>
      <c r="O1273" s="13"/>
      <c r="P1273" s="13"/>
      <c r="Q1273" s="13"/>
    </row>
    <row r="1274" spans="14:17" ht="12.75">
      <c r="N1274" s="13"/>
      <c r="O1274" s="13"/>
      <c r="P1274" s="13"/>
      <c r="Q1274" s="13"/>
    </row>
    <row r="1275" spans="14:17" ht="12.75">
      <c r="N1275" s="13"/>
      <c r="O1275" s="13"/>
      <c r="P1275" s="13"/>
      <c r="Q1275" s="13"/>
    </row>
    <row r="1276" spans="14:17" ht="12.75">
      <c r="N1276" s="13"/>
      <c r="O1276" s="13"/>
      <c r="P1276" s="13"/>
      <c r="Q1276" s="13"/>
    </row>
    <row r="1277" spans="14:17" ht="12.75">
      <c r="N1277" s="13"/>
      <c r="O1277" s="13"/>
      <c r="P1277" s="13"/>
      <c r="Q1277" s="13"/>
    </row>
    <row r="1278" spans="14:17" ht="12.75">
      <c r="N1278" s="13"/>
      <c r="O1278" s="13"/>
      <c r="P1278" s="13"/>
      <c r="Q1278" s="13"/>
    </row>
    <row r="1279" spans="14:17" ht="12.75">
      <c r="N1279" s="13"/>
      <c r="O1279" s="13"/>
      <c r="P1279" s="13"/>
      <c r="Q1279" s="13"/>
    </row>
    <row r="1280" spans="14:17" ht="12.75">
      <c r="N1280" s="13"/>
      <c r="O1280" s="13"/>
      <c r="P1280" s="13"/>
      <c r="Q1280" s="13"/>
    </row>
    <row r="1281" spans="14:17" ht="12.75">
      <c r="N1281" s="13"/>
      <c r="O1281" s="13"/>
      <c r="P1281" s="13"/>
      <c r="Q1281" s="13"/>
    </row>
    <row r="1282" spans="14:17" ht="12.75">
      <c r="N1282" s="13"/>
      <c r="O1282" s="13"/>
      <c r="P1282" s="13"/>
      <c r="Q1282" s="13"/>
    </row>
    <row r="1283" spans="14:17" ht="12.75">
      <c r="N1283" s="13"/>
      <c r="O1283" s="13"/>
      <c r="P1283" s="13"/>
      <c r="Q1283" s="13"/>
    </row>
    <row r="1284" spans="14:17" ht="12.75">
      <c r="N1284" s="13"/>
      <c r="O1284" s="13"/>
      <c r="P1284" s="13"/>
      <c r="Q1284" s="13"/>
    </row>
    <row r="1285" spans="14:17" ht="12.75">
      <c r="N1285" s="13"/>
      <c r="O1285" s="13"/>
      <c r="P1285" s="13"/>
      <c r="Q1285" s="13"/>
    </row>
    <row r="1286" spans="14:17" ht="12.75">
      <c r="N1286" s="13"/>
      <c r="O1286" s="13"/>
      <c r="P1286" s="13"/>
      <c r="Q1286" s="13"/>
    </row>
    <row r="1287" spans="14:17" ht="12.75">
      <c r="N1287" s="13"/>
      <c r="O1287" s="13"/>
      <c r="P1287" s="13"/>
      <c r="Q1287" s="13"/>
    </row>
    <row r="1288" spans="14:17" ht="12.75">
      <c r="N1288" s="13"/>
      <c r="O1288" s="13"/>
      <c r="P1288" s="13"/>
      <c r="Q1288" s="13"/>
    </row>
    <row r="1289" spans="14:17" ht="12.75">
      <c r="N1289" s="13"/>
      <c r="O1289" s="13"/>
      <c r="P1289" s="13"/>
      <c r="Q1289" s="13"/>
    </row>
    <row r="1290" spans="14:17" ht="12.75">
      <c r="N1290" s="13"/>
      <c r="O1290" s="13"/>
      <c r="P1290" s="13"/>
      <c r="Q1290" s="13"/>
    </row>
    <row r="1291" spans="14:17" ht="12.75">
      <c r="N1291" s="13"/>
      <c r="O1291" s="13"/>
      <c r="P1291" s="13"/>
      <c r="Q1291" s="13"/>
    </row>
    <row r="1292" spans="14:17" ht="12.75">
      <c r="N1292" s="13"/>
      <c r="O1292" s="13"/>
      <c r="P1292" s="13"/>
      <c r="Q1292" s="13"/>
    </row>
    <row r="1293" spans="14:17" ht="12.75">
      <c r="N1293" s="13"/>
      <c r="O1293" s="13"/>
      <c r="P1293" s="13"/>
      <c r="Q1293" s="13"/>
    </row>
    <row r="1294" spans="14:17" ht="12.75">
      <c r="N1294" s="13"/>
      <c r="O1294" s="13"/>
      <c r="P1294" s="13"/>
      <c r="Q1294" s="13"/>
    </row>
    <row r="1295" spans="14:17" ht="12.75">
      <c r="N1295" s="13"/>
      <c r="O1295" s="13"/>
      <c r="P1295" s="13"/>
      <c r="Q1295" s="13"/>
    </row>
    <row r="1296" spans="14:17" ht="12.75">
      <c r="N1296" s="13"/>
      <c r="O1296" s="13"/>
      <c r="P1296" s="13"/>
      <c r="Q1296" s="13"/>
    </row>
    <row r="1297" spans="14:17" ht="12.75">
      <c r="N1297" s="13"/>
      <c r="O1297" s="13"/>
      <c r="P1297" s="13"/>
      <c r="Q1297" s="13"/>
    </row>
    <row r="1298" spans="14:17" ht="12.75">
      <c r="N1298" s="13"/>
      <c r="O1298" s="13"/>
      <c r="P1298" s="13"/>
      <c r="Q1298" s="13"/>
    </row>
    <row r="1299" spans="14:17" ht="12.75">
      <c r="N1299" s="13"/>
      <c r="O1299" s="13"/>
      <c r="P1299" s="13"/>
      <c r="Q1299" s="13"/>
    </row>
    <row r="1300" spans="14:17" ht="12.75">
      <c r="N1300" s="13"/>
      <c r="O1300" s="13"/>
      <c r="P1300" s="13"/>
      <c r="Q1300" s="13"/>
    </row>
    <row r="1301" spans="14:17" ht="12.75">
      <c r="N1301" s="13"/>
      <c r="O1301" s="13"/>
      <c r="P1301" s="13"/>
      <c r="Q1301" s="13"/>
    </row>
    <row r="1302" spans="14:17" ht="12.75">
      <c r="N1302" s="13"/>
      <c r="O1302" s="13"/>
      <c r="P1302" s="13"/>
      <c r="Q1302" s="13"/>
    </row>
    <row r="1303" spans="14:17" ht="12.75">
      <c r="N1303" s="13"/>
      <c r="O1303" s="13"/>
      <c r="P1303" s="13"/>
      <c r="Q1303" s="13"/>
    </row>
    <row r="1304" spans="14:17" ht="12.75">
      <c r="N1304" s="13"/>
      <c r="O1304" s="13"/>
      <c r="P1304" s="13"/>
      <c r="Q1304" s="13"/>
    </row>
    <row r="1305" spans="14:17" ht="12.75">
      <c r="N1305" s="13"/>
      <c r="O1305" s="13"/>
      <c r="P1305" s="13"/>
      <c r="Q1305" s="13"/>
    </row>
    <row r="1306" spans="14:17" ht="12.75">
      <c r="N1306" s="13"/>
      <c r="O1306" s="13"/>
      <c r="P1306" s="13"/>
      <c r="Q1306" s="13"/>
    </row>
    <row r="1307" spans="14:17" ht="12.75">
      <c r="N1307" s="13"/>
      <c r="O1307" s="13"/>
      <c r="P1307" s="13"/>
      <c r="Q1307" s="13"/>
    </row>
    <row r="1308" spans="14:17" ht="12.75">
      <c r="N1308" s="13"/>
      <c r="O1308" s="13"/>
      <c r="P1308" s="13"/>
      <c r="Q1308" s="13"/>
    </row>
    <row r="1309" spans="14:17" ht="12.75">
      <c r="N1309" s="13"/>
      <c r="O1309" s="13"/>
      <c r="P1309" s="13"/>
      <c r="Q1309" s="13"/>
    </row>
    <row r="1310" spans="14:17" ht="12.75">
      <c r="N1310" s="13"/>
      <c r="O1310" s="13"/>
      <c r="P1310" s="13"/>
      <c r="Q1310" s="13"/>
    </row>
    <row r="1311" spans="14:17" ht="12.75">
      <c r="N1311" s="13"/>
      <c r="O1311" s="13"/>
      <c r="P1311" s="13"/>
      <c r="Q1311" s="13"/>
    </row>
    <row r="1312" spans="14:17" ht="12.75">
      <c r="N1312" s="13"/>
      <c r="O1312" s="13"/>
      <c r="P1312" s="13"/>
      <c r="Q1312" s="13"/>
    </row>
    <row r="1313" spans="14:17" ht="12.75">
      <c r="N1313" s="13"/>
      <c r="O1313" s="13"/>
      <c r="P1313" s="13"/>
      <c r="Q1313" s="13"/>
    </row>
    <row r="1314" spans="14:17" ht="12.75">
      <c r="N1314" s="13"/>
      <c r="O1314" s="13"/>
      <c r="P1314" s="13"/>
      <c r="Q1314" s="13"/>
    </row>
    <row r="1315" spans="14:17" ht="12.75">
      <c r="N1315" s="13"/>
      <c r="O1315" s="13"/>
      <c r="P1315" s="13"/>
      <c r="Q1315" s="13"/>
    </row>
    <row r="1316" spans="14:17" ht="12.75">
      <c r="N1316" s="13"/>
      <c r="O1316" s="13"/>
      <c r="P1316" s="13"/>
      <c r="Q1316" s="13"/>
    </row>
    <row r="1317" spans="14:17" ht="12.75">
      <c r="N1317" s="13"/>
      <c r="O1317" s="13"/>
      <c r="P1317" s="13"/>
      <c r="Q1317" s="13"/>
    </row>
    <row r="1318" spans="14:17" ht="12.75">
      <c r="N1318" s="13"/>
      <c r="O1318" s="13"/>
      <c r="P1318" s="13"/>
      <c r="Q1318" s="13"/>
    </row>
    <row r="1319" spans="14:17" ht="12.75">
      <c r="N1319" s="13"/>
      <c r="O1319" s="13"/>
      <c r="P1319" s="13"/>
      <c r="Q1319" s="13"/>
    </row>
    <row r="1320" spans="14:17" ht="12.75">
      <c r="N1320" s="13"/>
      <c r="O1320" s="13"/>
      <c r="P1320" s="13"/>
      <c r="Q1320" s="13"/>
    </row>
    <row r="1321" spans="14:17" ht="12.75">
      <c r="N1321" s="13"/>
      <c r="O1321" s="13"/>
      <c r="P1321" s="13"/>
      <c r="Q1321" s="13"/>
    </row>
    <row r="1322" spans="14:17" ht="12.75">
      <c r="N1322" s="13"/>
      <c r="O1322" s="13"/>
      <c r="P1322" s="13"/>
      <c r="Q1322" s="13"/>
    </row>
    <row r="1323" spans="14:17" ht="12.75">
      <c r="N1323" s="13"/>
      <c r="O1323" s="13"/>
      <c r="P1323" s="13"/>
      <c r="Q1323" s="13"/>
    </row>
    <row r="1324" spans="14:17" ht="12.75">
      <c r="N1324" s="13"/>
      <c r="O1324" s="13"/>
      <c r="P1324" s="13"/>
      <c r="Q1324" s="13"/>
    </row>
    <row r="1325" spans="14:17" ht="12.75">
      <c r="N1325" s="13"/>
      <c r="O1325" s="13"/>
      <c r="P1325" s="13"/>
      <c r="Q1325" s="13"/>
    </row>
    <row r="1326" spans="14:17" ht="12.75">
      <c r="N1326" s="13"/>
      <c r="O1326" s="13"/>
      <c r="P1326" s="13"/>
      <c r="Q1326" s="13"/>
    </row>
    <row r="1327" spans="14:17" ht="12.75">
      <c r="N1327" s="13"/>
      <c r="O1327" s="13"/>
      <c r="P1327" s="13"/>
      <c r="Q1327" s="13"/>
    </row>
    <row r="1328" spans="14:17" ht="12.75">
      <c r="N1328" s="13"/>
      <c r="O1328" s="13"/>
      <c r="P1328" s="13"/>
      <c r="Q1328" s="13"/>
    </row>
    <row r="1329" spans="14:17" ht="12.75">
      <c r="N1329" s="13"/>
      <c r="O1329" s="13"/>
      <c r="P1329" s="13"/>
      <c r="Q1329" s="13"/>
    </row>
    <row r="1330" spans="14:17" ht="12.75">
      <c r="N1330" s="13"/>
      <c r="O1330" s="13"/>
      <c r="P1330" s="13"/>
      <c r="Q1330" s="13"/>
    </row>
    <row r="1331" spans="14:17" ht="12.75">
      <c r="N1331" s="13"/>
      <c r="O1331" s="13"/>
      <c r="P1331" s="13"/>
      <c r="Q1331" s="13"/>
    </row>
    <row r="1332" spans="14:17" ht="12.75">
      <c r="N1332" s="13"/>
      <c r="O1332" s="13"/>
      <c r="P1332" s="13"/>
      <c r="Q1332" s="13"/>
    </row>
    <row r="1333" spans="14:17" ht="12.75">
      <c r="N1333" s="13"/>
      <c r="O1333" s="13"/>
      <c r="P1333" s="13"/>
      <c r="Q1333" s="13"/>
    </row>
    <row r="1334" spans="14:17" ht="12.75">
      <c r="N1334" s="13"/>
      <c r="O1334" s="13"/>
      <c r="P1334" s="13"/>
      <c r="Q1334" s="13"/>
    </row>
    <row r="1335" spans="14:17" ht="12.75">
      <c r="N1335" s="13"/>
      <c r="O1335" s="13"/>
      <c r="P1335" s="13"/>
      <c r="Q1335" s="13"/>
    </row>
    <row r="1336" spans="14:17" ht="12.75">
      <c r="N1336" s="13"/>
      <c r="O1336" s="13"/>
      <c r="P1336" s="13"/>
      <c r="Q1336" s="13"/>
    </row>
    <row r="1337" spans="14:17" ht="12.75">
      <c r="N1337" s="13"/>
      <c r="O1337" s="13"/>
      <c r="P1337" s="13"/>
      <c r="Q1337" s="13"/>
    </row>
    <row r="1338" spans="14:17" ht="12.75">
      <c r="N1338" s="13"/>
      <c r="O1338" s="13"/>
      <c r="P1338" s="13"/>
      <c r="Q1338" s="13"/>
    </row>
    <row r="1339" spans="14:17" ht="12.75">
      <c r="N1339" s="13"/>
      <c r="O1339" s="13"/>
      <c r="P1339" s="13"/>
      <c r="Q1339" s="13"/>
    </row>
    <row r="1340" spans="14:17" ht="12.75">
      <c r="N1340" s="13"/>
      <c r="O1340" s="13"/>
      <c r="P1340" s="13"/>
      <c r="Q1340" s="13"/>
    </row>
    <row r="1341" spans="14:17" ht="12.75">
      <c r="N1341" s="13"/>
      <c r="O1341" s="13"/>
      <c r="P1341" s="13"/>
      <c r="Q1341" s="13"/>
    </row>
    <row r="1342" spans="14:17" ht="12.75">
      <c r="N1342" s="13"/>
      <c r="O1342" s="13"/>
      <c r="P1342" s="13"/>
      <c r="Q1342" s="13"/>
    </row>
    <row r="1343" spans="14:17" ht="12.75">
      <c r="N1343" s="13"/>
      <c r="O1343" s="13"/>
      <c r="P1343" s="13"/>
      <c r="Q1343" s="13"/>
    </row>
    <row r="1344" spans="14:17" ht="12.75">
      <c r="N1344" s="13"/>
      <c r="O1344" s="13"/>
      <c r="P1344" s="13"/>
      <c r="Q1344" s="13"/>
    </row>
    <row r="1345" spans="14:17" ht="12.75">
      <c r="N1345" s="13"/>
      <c r="O1345" s="13"/>
      <c r="P1345" s="13"/>
      <c r="Q1345" s="13"/>
    </row>
    <row r="1346" spans="14:17" ht="12.75">
      <c r="N1346" s="13"/>
      <c r="O1346" s="13"/>
      <c r="P1346" s="13"/>
      <c r="Q1346" s="13"/>
    </row>
    <row r="1347" spans="14:17" ht="12.75">
      <c r="N1347" s="13"/>
      <c r="O1347" s="13"/>
      <c r="P1347" s="13"/>
      <c r="Q1347" s="13"/>
    </row>
    <row r="1348" spans="14:17" ht="12.75">
      <c r="N1348" s="13"/>
      <c r="O1348" s="13"/>
      <c r="P1348" s="13"/>
      <c r="Q1348" s="13"/>
    </row>
    <row r="1349" spans="14:17" ht="12.75">
      <c r="N1349" s="13"/>
      <c r="O1349" s="13"/>
      <c r="P1349" s="13"/>
      <c r="Q1349" s="13"/>
    </row>
    <row r="1350" spans="14:17" ht="12.75">
      <c r="N1350" s="13"/>
      <c r="O1350" s="13"/>
      <c r="P1350" s="13"/>
      <c r="Q1350" s="13"/>
    </row>
    <row r="1351" spans="14:17" ht="12.75">
      <c r="N1351" s="13"/>
      <c r="O1351" s="13"/>
      <c r="P1351" s="13"/>
      <c r="Q1351" s="13"/>
    </row>
    <row r="1352" spans="14:17" ht="12.75">
      <c r="N1352" s="13"/>
      <c r="O1352" s="13"/>
      <c r="P1352" s="13"/>
      <c r="Q1352" s="13"/>
    </row>
    <row r="1353" spans="14:17" ht="12.75">
      <c r="N1353" s="13"/>
      <c r="O1353" s="13"/>
      <c r="P1353" s="13"/>
      <c r="Q1353" s="13"/>
    </row>
    <row r="1354" spans="14:17" ht="12.75">
      <c r="N1354" s="13"/>
      <c r="O1354" s="13"/>
      <c r="P1354" s="13"/>
      <c r="Q1354" s="13"/>
    </row>
    <row r="1355" spans="14:17" ht="12.75">
      <c r="N1355" s="13"/>
      <c r="O1355" s="13"/>
      <c r="P1355" s="13"/>
      <c r="Q1355" s="13"/>
    </row>
    <row r="1356" spans="14:17" ht="12.75">
      <c r="N1356" s="13"/>
      <c r="O1356" s="13"/>
      <c r="P1356" s="13"/>
      <c r="Q1356" s="13"/>
    </row>
    <row r="1357" spans="14:17" ht="12.75">
      <c r="N1357" s="13"/>
      <c r="O1357" s="13"/>
      <c r="P1357" s="13"/>
      <c r="Q1357" s="13"/>
    </row>
    <row r="1358" spans="14:17" ht="12.75">
      <c r="N1358" s="13"/>
      <c r="O1358" s="13"/>
      <c r="P1358" s="13"/>
      <c r="Q1358" s="13"/>
    </row>
    <row r="1359" spans="14:17" ht="12.75">
      <c r="N1359" s="13"/>
      <c r="O1359" s="13"/>
      <c r="P1359" s="13"/>
      <c r="Q1359" s="13"/>
    </row>
    <row r="1360" spans="14:17" ht="12.75">
      <c r="N1360" s="13"/>
      <c r="O1360" s="13"/>
      <c r="P1360" s="13"/>
      <c r="Q1360" s="13"/>
    </row>
    <row r="1361" spans="14:17" ht="12.75">
      <c r="N1361" s="13"/>
      <c r="O1361" s="13"/>
      <c r="P1361" s="13"/>
      <c r="Q1361" s="13"/>
    </row>
    <row r="1362" spans="14:17" ht="12.75">
      <c r="N1362" s="13"/>
      <c r="O1362" s="13"/>
      <c r="P1362" s="13"/>
      <c r="Q1362" s="13"/>
    </row>
    <row r="1363" spans="14:17" ht="12.75">
      <c r="N1363" s="13"/>
      <c r="O1363" s="13"/>
      <c r="P1363" s="13"/>
      <c r="Q1363" s="13"/>
    </row>
    <row r="1364" spans="14:17" ht="12.75">
      <c r="N1364" s="13"/>
      <c r="O1364" s="13"/>
      <c r="P1364" s="13"/>
      <c r="Q1364" s="13"/>
    </row>
    <row r="1365" spans="14:17" ht="12.75">
      <c r="N1365" s="13"/>
      <c r="O1365" s="13"/>
      <c r="P1365" s="13"/>
      <c r="Q1365" s="13"/>
    </row>
    <row r="1366" spans="14:17" ht="12.75">
      <c r="N1366" s="13"/>
      <c r="O1366" s="13"/>
      <c r="P1366" s="13"/>
      <c r="Q1366" s="13"/>
    </row>
    <row r="1367" spans="14:17" ht="12.75">
      <c r="N1367" s="13"/>
      <c r="O1367" s="13"/>
      <c r="P1367" s="13"/>
      <c r="Q1367" s="13"/>
    </row>
    <row r="1368" spans="14:17" ht="12.75">
      <c r="N1368" s="13"/>
      <c r="O1368" s="13"/>
      <c r="P1368" s="13"/>
      <c r="Q1368" s="13"/>
    </row>
    <row r="1369" spans="14:17" ht="12.75">
      <c r="N1369" s="13"/>
      <c r="O1369" s="13"/>
      <c r="P1369" s="13"/>
      <c r="Q1369" s="13"/>
    </row>
    <row r="1370" spans="14:17" ht="12.75">
      <c r="N1370" s="13"/>
      <c r="O1370" s="13"/>
      <c r="P1370" s="13"/>
      <c r="Q1370" s="13"/>
    </row>
    <row r="1371" spans="14:17" ht="12.75">
      <c r="N1371" s="13"/>
      <c r="O1371" s="13"/>
      <c r="P1371" s="13"/>
      <c r="Q1371" s="13"/>
    </row>
    <row r="1372" spans="14:17" ht="12.75">
      <c r="N1372" s="13"/>
      <c r="O1372" s="13"/>
      <c r="P1372" s="13"/>
      <c r="Q1372" s="13"/>
    </row>
    <row r="1373" spans="14:17" ht="12.75">
      <c r="N1373" s="13"/>
      <c r="O1373" s="13"/>
      <c r="P1373" s="13"/>
      <c r="Q1373" s="13"/>
    </row>
    <row r="1374" spans="14:17" ht="12.75">
      <c r="N1374" s="13"/>
      <c r="O1374" s="13"/>
      <c r="P1374" s="13"/>
      <c r="Q1374" s="13"/>
    </row>
    <row r="1375" spans="14:17" ht="12.75">
      <c r="N1375" s="13"/>
      <c r="O1375" s="13"/>
      <c r="P1375" s="13"/>
      <c r="Q1375" s="13"/>
    </row>
    <row r="1376" spans="14:17" ht="12.75">
      <c r="N1376" s="13"/>
      <c r="O1376" s="13"/>
      <c r="P1376" s="13"/>
      <c r="Q1376" s="13"/>
    </row>
    <row r="1377" spans="14:17" ht="12.75">
      <c r="N1377" s="13"/>
      <c r="O1377" s="13"/>
      <c r="P1377" s="13"/>
      <c r="Q1377" s="13"/>
    </row>
    <row r="1378" spans="14:17" ht="12.75">
      <c r="N1378" s="13"/>
      <c r="O1378" s="13"/>
      <c r="P1378" s="13"/>
      <c r="Q1378" s="13"/>
    </row>
    <row r="1379" spans="14:17" ht="12.75">
      <c r="N1379" s="13"/>
      <c r="O1379" s="13"/>
      <c r="P1379" s="13"/>
      <c r="Q1379" s="13"/>
    </row>
    <row r="1380" spans="14:17" ht="12.75">
      <c r="N1380" s="13"/>
      <c r="O1380" s="13"/>
      <c r="P1380" s="13"/>
      <c r="Q1380" s="13"/>
    </row>
    <row r="1381" spans="14:17" ht="12.75">
      <c r="N1381" s="13"/>
      <c r="O1381" s="13"/>
      <c r="P1381" s="13"/>
      <c r="Q1381" s="13"/>
    </row>
    <row r="1382" spans="14:17" ht="12.75">
      <c r="N1382" s="13"/>
      <c r="O1382" s="13"/>
      <c r="P1382" s="13"/>
      <c r="Q1382" s="13"/>
    </row>
    <row r="1383" spans="14:17" ht="12.75">
      <c r="N1383" s="13"/>
      <c r="O1383" s="13"/>
      <c r="P1383" s="13"/>
      <c r="Q1383" s="13"/>
    </row>
    <row r="1384" spans="14:17" ht="12.75">
      <c r="N1384" s="13"/>
      <c r="O1384" s="13"/>
      <c r="P1384" s="13"/>
      <c r="Q1384" s="13"/>
    </row>
    <row r="1385" spans="14:17" ht="12.75">
      <c r="N1385" s="13"/>
      <c r="O1385" s="13"/>
      <c r="P1385" s="13"/>
      <c r="Q1385" s="13"/>
    </row>
    <row r="1386" spans="14:17" ht="12.75">
      <c r="N1386" s="13"/>
      <c r="O1386" s="13"/>
      <c r="P1386" s="13"/>
      <c r="Q1386" s="13"/>
    </row>
    <row r="1387" spans="14:17" ht="12.75">
      <c r="N1387" s="13"/>
      <c r="O1387" s="13"/>
      <c r="P1387" s="13"/>
      <c r="Q1387" s="13"/>
    </row>
    <row r="1388" spans="14:17" ht="12.75">
      <c r="N1388" s="13"/>
      <c r="O1388" s="13"/>
      <c r="P1388" s="13"/>
      <c r="Q1388" s="13"/>
    </row>
    <row r="1389" spans="14:17" ht="12.75">
      <c r="N1389" s="13"/>
      <c r="O1389" s="13"/>
      <c r="P1389" s="13"/>
      <c r="Q1389" s="13"/>
    </row>
    <row r="1390" spans="14:17" ht="12.75">
      <c r="N1390" s="13"/>
      <c r="O1390" s="13"/>
      <c r="P1390" s="13"/>
      <c r="Q1390" s="13"/>
    </row>
    <row r="1391" spans="14:17" ht="12.75">
      <c r="N1391" s="13"/>
      <c r="O1391" s="13"/>
      <c r="P1391" s="13"/>
      <c r="Q1391" s="13"/>
    </row>
    <row r="1392" spans="14:17" ht="12.75">
      <c r="N1392" s="13"/>
      <c r="O1392" s="13"/>
      <c r="P1392" s="13"/>
      <c r="Q1392" s="13"/>
    </row>
    <row r="1393" spans="14:17" ht="12.75">
      <c r="N1393" s="13"/>
      <c r="O1393" s="13"/>
      <c r="P1393" s="13"/>
      <c r="Q1393" s="13"/>
    </row>
    <row r="1394" spans="14:17" ht="12.75">
      <c r="N1394" s="13"/>
      <c r="O1394" s="13"/>
      <c r="P1394" s="13"/>
      <c r="Q1394" s="13"/>
    </row>
    <row r="1395" spans="14:17" ht="12.75">
      <c r="N1395" s="13"/>
      <c r="O1395" s="13"/>
      <c r="P1395" s="13"/>
      <c r="Q1395" s="13"/>
    </row>
    <row r="1396" spans="14:17" ht="12.75">
      <c r="N1396" s="13"/>
      <c r="O1396" s="13"/>
      <c r="P1396" s="13"/>
      <c r="Q1396" s="13"/>
    </row>
    <row r="1397" spans="14:17" ht="12.75">
      <c r="N1397" s="13"/>
      <c r="O1397" s="13"/>
      <c r="P1397" s="13"/>
      <c r="Q1397" s="13"/>
    </row>
    <row r="1398" spans="14:17" ht="12.75">
      <c r="N1398" s="13"/>
      <c r="O1398" s="13"/>
      <c r="P1398" s="13"/>
      <c r="Q1398" s="13"/>
    </row>
    <row r="1399" spans="14:17" ht="12.75">
      <c r="N1399" s="13"/>
      <c r="O1399" s="13"/>
      <c r="P1399" s="13"/>
      <c r="Q1399" s="13"/>
    </row>
    <row r="1400" spans="14:17" ht="12.75">
      <c r="N1400" s="13"/>
      <c r="O1400" s="13"/>
      <c r="P1400" s="13"/>
      <c r="Q1400" s="13"/>
    </row>
    <row r="1401" spans="14:17" ht="12.75">
      <c r="N1401" s="13"/>
      <c r="O1401" s="13"/>
      <c r="P1401" s="13"/>
      <c r="Q1401" s="13"/>
    </row>
    <row r="1402" spans="14:17" ht="12.75">
      <c r="N1402" s="13"/>
      <c r="O1402" s="13"/>
      <c r="P1402" s="13"/>
      <c r="Q1402" s="13"/>
    </row>
    <row r="1403" spans="14:17" ht="12.75">
      <c r="N1403" s="13"/>
      <c r="O1403" s="13"/>
      <c r="P1403" s="13"/>
      <c r="Q1403" s="13"/>
    </row>
    <row r="1404" spans="14:17" ht="12.75">
      <c r="N1404" s="13"/>
      <c r="O1404" s="13"/>
      <c r="P1404" s="13"/>
      <c r="Q1404" s="13"/>
    </row>
    <row r="1405" spans="14:17" ht="12.75">
      <c r="N1405" s="13"/>
      <c r="O1405" s="13"/>
      <c r="P1405" s="13"/>
      <c r="Q1405" s="13"/>
    </row>
    <row r="1406" spans="14:17" ht="12.75">
      <c r="N1406" s="13"/>
      <c r="O1406" s="13"/>
      <c r="P1406" s="13"/>
      <c r="Q1406" s="13"/>
    </row>
    <row r="1407" spans="14:17" ht="12.75">
      <c r="N1407" s="13"/>
      <c r="O1407" s="13"/>
      <c r="P1407" s="13"/>
      <c r="Q1407" s="13"/>
    </row>
    <row r="1408" spans="14:17" ht="12.75">
      <c r="N1408" s="13"/>
      <c r="O1408" s="13"/>
      <c r="P1408" s="13"/>
      <c r="Q1408" s="13"/>
    </row>
    <row r="1409" spans="14:17" ht="12.75">
      <c r="N1409" s="13"/>
      <c r="O1409" s="13"/>
      <c r="P1409" s="13"/>
      <c r="Q1409" s="13"/>
    </row>
    <row r="1410" spans="14:17" ht="12.75">
      <c r="N1410" s="13"/>
      <c r="O1410" s="13"/>
      <c r="P1410" s="13"/>
      <c r="Q1410" s="13"/>
    </row>
    <row r="1411" spans="14:17" ht="12.75">
      <c r="N1411" s="13"/>
      <c r="O1411" s="13"/>
      <c r="P1411" s="13"/>
      <c r="Q1411" s="13"/>
    </row>
    <row r="1412" spans="14:17" ht="12.75">
      <c r="N1412" s="13"/>
      <c r="O1412" s="13"/>
      <c r="P1412" s="13"/>
      <c r="Q1412" s="13"/>
    </row>
    <row r="1413" spans="14:17" ht="12.75">
      <c r="N1413" s="13"/>
      <c r="O1413" s="13"/>
      <c r="P1413" s="13"/>
      <c r="Q1413" s="13"/>
    </row>
    <row r="1414" spans="14:17" ht="12.75">
      <c r="N1414" s="13"/>
      <c r="O1414" s="13"/>
      <c r="P1414" s="13"/>
      <c r="Q1414" s="13"/>
    </row>
    <row r="1415" spans="14:17" ht="12.75">
      <c r="N1415" s="13"/>
      <c r="O1415" s="13"/>
      <c r="P1415" s="13"/>
      <c r="Q1415" s="13"/>
    </row>
    <row r="1416" spans="14:17" ht="12.75">
      <c r="N1416" s="13"/>
      <c r="O1416" s="13"/>
      <c r="P1416" s="13"/>
      <c r="Q1416" s="13"/>
    </row>
    <row r="1417" spans="14:17" ht="12.75">
      <c r="N1417" s="13"/>
      <c r="O1417" s="13"/>
      <c r="P1417" s="13"/>
      <c r="Q1417" s="13"/>
    </row>
    <row r="1418" spans="14:17" ht="12.75">
      <c r="N1418" s="13"/>
      <c r="O1418" s="13"/>
      <c r="P1418" s="13"/>
      <c r="Q1418" s="13"/>
    </row>
    <row r="1419" spans="14:17" ht="12.75">
      <c r="N1419" s="13"/>
      <c r="O1419" s="13"/>
      <c r="P1419" s="13"/>
      <c r="Q1419" s="13"/>
    </row>
    <row r="1420" spans="14:17" ht="12.75">
      <c r="N1420" s="13"/>
      <c r="O1420" s="13"/>
      <c r="P1420" s="13"/>
      <c r="Q1420" s="13"/>
    </row>
    <row r="1421" spans="14:17" ht="12.75">
      <c r="N1421" s="13"/>
      <c r="O1421" s="13"/>
      <c r="P1421" s="13"/>
      <c r="Q1421" s="13"/>
    </row>
    <row r="1422" spans="14:17" ht="12.75">
      <c r="N1422" s="13"/>
      <c r="O1422" s="13"/>
      <c r="P1422" s="13"/>
      <c r="Q1422" s="13"/>
    </row>
    <row r="1423" spans="14:17" ht="12.75">
      <c r="N1423" s="13"/>
      <c r="O1423" s="13"/>
      <c r="P1423" s="13"/>
      <c r="Q1423" s="13"/>
    </row>
    <row r="1424" spans="14:17" ht="12.75">
      <c r="N1424" s="13"/>
      <c r="O1424" s="13"/>
      <c r="P1424" s="13"/>
      <c r="Q1424" s="13"/>
    </row>
    <row r="1425" spans="14:17" ht="12.75">
      <c r="N1425" s="13"/>
      <c r="O1425" s="13"/>
      <c r="P1425" s="13"/>
      <c r="Q1425" s="13"/>
    </row>
    <row r="1426" spans="14:17" ht="12.75">
      <c r="N1426" s="13"/>
      <c r="O1426" s="13"/>
      <c r="P1426" s="13"/>
      <c r="Q1426" s="13"/>
    </row>
    <row r="1427" spans="14:17" ht="12.75">
      <c r="N1427" s="13"/>
      <c r="O1427" s="13"/>
      <c r="P1427" s="13"/>
      <c r="Q1427" s="13"/>
    </row>
    <row r="1428" spans="14:17" ht="12.75">
      <c r="N1428" s="13"/>
      <c r="O1428" s="13"/>
      <c r="P1428" s="13"/>
      <c r="Q1428" s="13"/>
    </row>
    <row r="1429" spans="14:17" ht="12.75">
      <c r="N1429" s="13"/>
      <c r="O1429" s="13"/>
      <c r="P1429" s="13"/>
      <c r="Q1429" s="13"/>
    </row>
    <row r="1430" spans="14:17" ht="12.75">
      <c r="N1430" s="13"/>
      <c r="O1430" s="13"/>
      <c r="P1430" s="13"/>
      <c r="Q1430" s="13"/>
    </row>
    <row r="1431" spans="14:17" ht="12.75">
      <c r="N1431" s="13"/>
      <c r="O1431" s="13"/>
      <c r="P1431" s="13"/>
      <c r="Q1431" s="13"/>
    </row>
    <row r="1432" spans="14:17" ht="12.75">
      <c r="N1432" s="13"/>
      <c r="O1432" s="13"/>
      <c r="P1432" s="13"/>
      <c r="Q1432" s="13"/>
    </row>
    <row r="1433" spans="14:17" ht="12.75">
      <c r="N1433" s="13"/>
      <c r="O1433" s="13"/>
      <c r="P1433" s="13"/>
      <c r="Q1433" s="13"/>
    </row>
    <row r="1434" spans="14:17" ht="12.75">
      <c r="N1434" s="13"/>
      <c r="O1434" s="13"/>
      <c r="P1434" s="13"/>
      <c r="Q1434" s="13"/>
    </row>
    <row r="1435" spans="14:17" ht="12.75">
      <c r="N1435" s="13"/>
      <c r="O1435" s="13"/>
      <c r="P1435" s="13"/>
      <c r="Q1435" s="13"/>
    </row>
    <row r="1436" spans="14:17" ht="12.75">
      <c r="N1436" s="13"/>
      <c r="O1436" s="13"/>
      <c r="P1436" s="13"/>
      <c r="Q1436" s="13"/>
    </row>
    <row r="1437" spans="14:17" ht="12.75">
      <c r="N1437" s="13"/>
      <c r="O1437" s="13"/>
      <c r="P1437" s="13"/>
      <c r="Q1437" s="13"/>
    </row>
    <row r="1438" spans="14:17" ht="12.75">
      <c r="N1438" s="13"/>
      <c r="O1438" s="13"/>
      <c r="P1438" s="13"/>
      <c r="Q1438" s="13"/>
    </row>
    <row r="1439" spans="14:17" ht="12.75">
      <c r="N1439" s="13"/>
      <c r="O1439" s="13"/>
      <c r="P1439" s="13"/>
      <c r="Q1439" s="13"/>
    </row>
    <row r="1440" spans="14:17" ht="12.75">
      <c r="N1440" s="13"/>
      <c r="O1440" s="13"/>
      <c r="P1440" s="13"/>
      <c r="Q1440" s="13"/>
    </row>
    <row r="1441" spans="14:17" ht="12.75">
      <c r="N1441" s="13"/>
      <c r="O1441" s="13"/>
      <c r="P1441" s="13"/>
      <c r="Q1441" s="13"/>
    </row>
    <row r="1442" spans="14:17" ht="12.75">
      <c r="N1442" s="13"/>
      <c r="O1442" s="13"/>
      <c r="P1442" s="13"/>
      <c r="Q1442" s="13"/>
    </row>
    <row r="1443" spans="14:17" ht="12.75">
      <c r="N1443" s="13"/>
      <c r="O1443" s="13"/>
      <c r="P1443" s="13"/>
      <c r="Q1443" s="13"/>
    </row>
    <row r="1444" spans="14:17" ht="12.75">
      <c r="N1444" s="13"/>
      <c r="O1444" s="13"/>
      <c r="P1444" s="13"/>
      <c r="Q1444" s="13"/>
    </row>
    <row r="1445" spans="14:17" ht="12.75">
      <c r="N1445" s="13"/>
      <c r="O1445" s="13"/>
      <c r="P1445" s="13"/>
      <c r="Q1445" s="13"/>
    </row>
    <row r="1446" spans="14:17" ht="12.75">
      <c r="N1446" s="13"/>
      <c r="O1446" s="13"/>
      <c r="P1446" s="13"/>
      <c r="Q1446" s="13"/>
    </row>
    <row r="1447" spans="14:17" ht="12.75">
      <c r="N1447" s="13"/>
      <c r="O1447" s="13"/>
      <c r="P1447" s="13"/>
      <c r="Q1447" s="13"/>
    </row>
    <row r="1448" spans="14:17" ht="12.75">
      <c r="N1448" s="13"/>
      <c r="O1448" s="13"/>
      <c r="P1448" s="13"/>
      <c r="Q1448" s="13"/>
    </row>
    <row r="1449" spans="14:17" ht="12.75">
      <c r="N1449" s="13"/>
      <c r="O1449" s="13"/>
      <c r="P1449" s="13"/>
      <c r="Q1449" s="13"/>
    </row>
    <row r="1450" spans="14:17" ht="12.75">
      <c r="N1450" s="13"/>
      <c r="O1450" s="13"/>
      <c r="P1450" s="13"/>
      <c r="Q1450" s="13"/>
    </row>
    <row r="1451" spans="14:17" ht="12.75">
      <c r="N1451" s="13"/>
      <c r="O1451" s="13"/>
      <c r="P1451" s="13"/>
      <c r="Q1451" s="13"/>
    </row>
    <row r="1452" spans="14:17" ht="12.75">
      <c r="N1452" s="13"/>
      <c r="O1452" s="13"/>
      <c r="P1452" s="13"/>
      <c r="Q1452" s="13"/>
    </row>
    <row r="1453" spans="14:17" ht="12.75">
      <c r="N1453" s="13"/>
      <c r="O1453" s="13"/>
      <c r="P1453" s="13"/>
      <c r="Q1453" s="13"/>
    </row>
    <row r="1454" spans="14:17" ht="12.75">
      <c r="N1454" s="13"/>
      <c r="O1454" s="13"/>
      <c r="P1454" s="13"/>
      <c r="Q1454" s="13"/>
    </row>
    <row r="1455" spans="14:17" ht="12.75">
      <c r="N1455" s="13"/>
      <c r="O1455" s="13"/>
      <c r="P1455" s="13"/>
      <c r="Q1455" s="13"/>
    </row>
    <row r="1456" spans="14:17" ht="12.75">
      <c r="N1456" s="13"/>
      <c r="O1456" s="13"/>
      <c r="P1456" s="13"/>
      <c r="Q1456" s="13"/>
    </row>
    <row r="1457" spans="14:17" ht="12.75">
      <c r="N1457" s="13"/>
      <c r="O1457" s="13"/>
      <c r="P1457" s="13"/>
      <c r="Q1457" s="13"/>
    </row>
    <row r="1458" spans="14:17" ht="12.75">
      <c r="N1458" s="13"/>
      <c r="O1458" s="13"/>
      <c r="P1458" s="13"/>
      <c r="Q1458" s="13"/>
    </row>
    <row r="1459" spans="14:17" ht="12.75">
      <c r="N1459" s="13"/>
      <c r="O1459" s="13"/>
      <c r="P1459" s="13"/>
      <c r="Q1459" s="13"/>
    </row>
    <row r="1460" spans="14:17" ht="12.75">
      <c r="N1460" s="13"/>
      <c r="O1460" s="13"/>
      <c r="P1460" s="13"/>
      <c r="Q1460" s="13"/>
    </row>
    <row r="1461" spans="14:17" ht="12.75">
      <c r="N1461" s="13"/>
      <c r="O1461" s="13"/>
      <c r="P1461" s="13"/>
      <c r="Q1461" s="13"/>
    </row>
    <row r="1462" spans="14:17" ht="12.75">
      <c r="N1462" s="13"/>
      <c r="O1462" s="13"/>
      <c r="P1462" s="13"/>
      <c r="Q1462" s="13"/>
    </row>
    <row r="1463" spans="14:17" ht="12.75">
      <c r="N1463" s="13"/>
      <c r="O1463" s="13"/>
      <c r="P1463" s="13"/>
      <c r="Q1463" s="13"/>
    </row>
    <row r="1464" spans="14:17" ht="12.75">
      <c r="N1464" s="13"/>
      <c r="O1464" s="13"/>
      <c r="P1464" s="13"/>
      <c r="Q1464" s="13"/>
    </row>
    <row r="1465" spans="14:17" ht="12.75">
      <c r="N1465" s="13"/>
      <c r="O1465" s="13"/>
      <c r="P1465" s="13"/>
      <c r="Q1465" s="13"/>
    </row>
    <row r="1466" spans="14:17" ht="12.75">
      <c r="N1466" s="13"/>
      <c r="O1466" s="13"/>
      <c r="P1466" s="13"/>
      <c r="Q1466" s="13"/>
    </row>
    <row r="1467" spans="14:17" ht="12.75">
      <c r="N1467" s="13"/>
      <c r="O1467" s="13"/>
      <c r="P1467" s="13"/>
      <c r="Q1467" s="13"/>
    </row>
    <row r="1468" spans="14:17" ht="12.75">
      <c r="N1468" s="13"/>
      <c r="O1468" s="13"/>
      <c r="P1468" s="13"/>
      <c r="Q1468" s="13"/>
    </row>
    <row r="1469" spans="14:17" ht="12.75">
      <c r="N1469" s="13"/>
      <c r="O1469" s="13"/>
      <c r="P1469" s="13"/>
      <c r="Q1469" s="13"/>
    </row>
    <row r="1470" spans="14:17" ht="12.75">
      <c r="N1470" s="13"/>
      <c r="O1470" s="13"/>
      <c r="P1470" s="13"/>
      <c r="Q1470" s="13"/>
    </row>
    <row r="1471" spans="14:17" ht="12.75">
      <c r="N1471" s="13"/>
      <c r="O1471" s="13"/>
      <c r="P1471" s="13"/>
      <c r="Q1471" s="13"/>
    </row>
    <row r="1472" spans="14:17" ht="12.75">
      <c r="N1472" s="13"/>
      <c r="O1472" s="13"/>
      <c r="P1472" s="13"/>
      <c r="Q1472" s="13"/>
    </row>
    <row r="1473" spans="14:17" ht="12.75">
      <c r="N1473" s="13"/>
      <c r="O1473" s="13"/>
      <c r="P1473" s="13"/>
      <c r="Q1473" s="13"/>
    </row>
    <row r="1474" spans="14:17" ht="12.75">
      <c r="N1474" s="13"/>
      <c r="O1474" s="13"/>
      <c r="P1474" s="13"/>
      <c r="Q1474" s="13"/>
    </row>
    <row r="1475" spans="14:17" ht="12.75">
      <c r="N1475" s="13"/>
      <c r="O1475" s="13"/>
      <c r="P1475" s="13"/>
      <c r="Q1475" s="13"/>
    </row>
    <row r="1476" spans="14:17" ht="12.75">
      <c r="N1476" s="13"/>
      <c r="O1476" s="13"/>
      <c r="P1476" s="13"/>
      <c r="Q1476" s="13"/>
    </row>
    <row r="1477" spans="14:17" ht="12.75">
      <c r="N1477" s="13"/>
      <c r="O1477" s="13"/>
      <c r="P1477" s="13"/>
      <c r="Q1477" s="13"/>
    </row>
    <row r="1478" spans="14:17" ht="12.75">
      <c r="N1478" s="13"/>
      <c r="O1478" s="13"/>
      <c r="P1478" s="13"/>
      <c r="Q1478" s="13"/>
    </row>
    <row r="1479" spans="14:17" ht="12.75">
      <c r="N1479" s="13"/>
      <c r="O1479" s="13"/>
      <c r="P1479" s="13"/>
      <c r="Q1479" s="13"/>
    </row>
    <row r="1480" spans="14:17" ht="12.75">
      <c r="N1480" s="13"/>
      <c r="O1480" s="13"/>
      <c r="P1480" s="13"/>
      <c r="Q1480" s="13"/>
    </row>
    <row r="1481" spans="14:17" ht="12.75">
      <c r="N1481" s="13"/>
      <c r="O1481" s="13"/>
      <c r="P1481" s="13"/>
      <c r="Q1481" s="13"/>
    </row>
    <row r="1482" spans="14:17" ht="12.75">
      <c r="N1482" s="13"/>
      <c r="O1482" s="13"/>
      <c r="P1482" s="13"/>
      <c r="Q1482" s="13"/>
    </row>
    <row r="1483" spans="14:17" ht="12.75">
      <c r="N1483" s="13"/>
      <c r="O1483" s="13"/>
      <c r="P1483" s="13"/>
      <c r="Q1483" s="13"/>
    </row>
    <row r="1484" spans="14:17" ht="12.75">
      <c r="N1484" s="13"/>
      <c r="O1484" s="13"/>
      <c r="P1484" s="13"/>
      <c r="Q1484" s="13"/>
    </row>
    <row r="1485" spans="14:17" ht="12.75">
      <c r="N1485" s="13"/>
      <c r="O1485" s="13"/>
      <c r="P1485" s="13"/>
      <c r="Q1485" s="13"/>
    </row>
    <row r="1486" spans="14:17" ht="12.75">
      <c r="N1486" s="13"/>
      <c r="O1486" s="13"/>
      <c r="P1486" s="13"/>
      <c r="Q1486" s="13"/>
    </row>
    <row r="1487" spans="14:17" ht="12.75">
      <c r="N1487" s="13"/>
      <c r="O1487" s="13"/>
      <c r="P1487" s="13"/>
      <c r="Q1487" s="13"/>
    </row>
    <row r="1488" spans="14:17" ht="12.75">
      <c r="N1488" s="13"/>
      <c r="O1488" s="13"/>
      <c r="P1488" s="13"/>
      <c r="Q1488" s="13"/>
    </row>
    <row r="1489" spans="14:17" ht="12.75">
      <c r="N1489" s="13"/>
      <c r="O1489" s="13"/>
      <c r="P1489" s="13"/>
      <c r="Q1489" s="13"/>
    </row>
    <row r="1490" spans="14:17" ht="12.75">
      <c r="N1490" s="13"/>
      <c r="O1490" s="13"/>
      <c r="P1490" s="13"/>
      <c r="Q1490" s="13"/>
    </row>
    <row r="1491" spans="14:17" ht="12.75">
      <c r="N1491" s="13"/>
      <c r="O1491" s="13"/>
      <c r="P1491" s="13"/>
      <c r="Q1491" s="13"/>
    </row>
    <row r="1492" spans="14:17" ht="12.75">
      <c r="N1492" s="13"/>
      <c r="O1492" s="13"/>
      <c r="P1492" s="13"/>
      <c r="Q1492" s="13"/>
    </row>
    <row r="1493" spans="14:17" ht="12.75">
      <c r="N1493" s="13"/>
      <c r="O1493" s="13"/>
      <c r="P1493" s="13"/>
      <c r="Q1493" s="13"/>
    </row>
    <row r="1494" spans="14:17" ht="12.75">
      <c r="N1494" s="13"/>
      <c r="O1494" s="13"/>
      <c r="P1494" s="13"/>
      <c r="Q1494" s="13"/>
    </row>
    <row r="1495" spans="14:17" ht="12.75">
      <c r="N1495" s="13"/>
      <c r="O1495" s="13"/>
      <c r="P1495" s="13"/>
      <c r="Q1495" s="13"/>
    </row>
    <row r="1496" spans="14:17" ht="12.75">
      <c r="N1496" s="13"/>
      <c r="O1496" s="13"/>
      <c r="P1496" s="13"/>
      <c r="Q1496" s="13"/>
    </row>
    <row r="1497" spans="14:17" ht="12.75">
      <c r="N1497" s="13"/>
      <c r="O1497" s="13"/>
      <c r="P1497" s="13"/>
      <c r="Q1497" s="13"/>
    </row>
    <row r="1498" spans="14:17" ht="12.75">
      <c r="N1498" s="13"/>
      <c r="O1498" s="13"/>
      <c r="P1498" s="13"/>
      <c r="Q1498" s="13"/>
    </row>
    <row r="1499" spans="14:17" ht="12.75">
      <c r="N1499" s="13"/>
      <c r="O1499" s="13"/>
      <c r="P1499" s="13"/>
      <c r="Q1499" s="13"/>
    </row>
    <row r="1500" spans="14:17" ht="12.75">
      <c r="N1500" s="13"/>
      <c r="O1500" s="13"/>
      <c r="P1500" s="13"/>
      <c r="Q1500" s="13"/>
    </row>
    <row r="1501" spans="14:17" ht="12.75">
      <c r="N1501" s="13"/>
      <c r="O1501" s="13"/>
      <c r="P1501" s="13"/>
      <c r="Q1501" s="13"/>
    </row>
    <row r="1502" spans="14:17" ht="12.75">
      <c r="N1502" s="13"/>
      <c r="O1502" s="13"/>
      <c r="P1502" s="13"/>
      <c r="Q1502" s="13"/>
    </row>
    <row r="1503" spans="14:17" ht="12.75">
      <c r="N1503" s="13"/>
      <c r="O1503" s="13"/>
      <c r="P1503" s="13"/>
      <c r="Q1503" s="13"/>
    </row>
    <row r="1504" spans="14:17" ht="12.75">
      <c r="N1504" s="13"/>
      <c r="O1504" s="13"/>
      <c r="P1504" s="13"/>
      <c r="Q1504" s="13"/>
    </row>
    <row r="1505" spans="14:17" ht="12.75">
      <c r="N1505" s="13"/>
      <c r="O1505" s="13"/>
      <c r="P1505" s="13"/>
      <c r="Q1505" s="13"/>
    </row>
    <row r="1506" spans="14:17" ht="12.75">
      <c r="N1506" s="13"/>
      <c r="O1506" s="13"/>
      <c r="P1506" s="13"/>
      <c r="Q1506" s="13"/>
    </row>
    <row r="1507" spans="14:17" ht="12.75">
      <c r="N1507" s="13"/>
      <c r="O1507" s="13"/>
      <c r="P1507" s="13"/>
      <c r="Q1507" s="13"/>
    </row>
    <row r="1508" spans="14:17" ht="12.75">
      <c r="N1508" s="13"/>
      <c r="O1508" s="13"/>
      <c r="P1508" s="13"/>
      <c r="Q1508" s="13"/>
    </row>
    <row r="1509" spans="14:17" ht="12.75">
      <c r="N1509" s="13"/>
      <c r="O1509" s="13"/>
      <c r="P1509" s="13"/>
      <c r="Q1509" s="13"/>
    </row>
    <row r="1510" spans="14:17" ht="12.75">
      <c r="N1510" s="13"/>
      <c r="O1510" s="13"/>
      <c r="P1510" s="13"/>
      <c r="Q1510" s="13"/>
    </row>
    <row r="1511" spans="14:17" ht="12.75">
      <c r="N1511" s="13"/>
      <c r="O1511" s="13"/>
      <c r="P1511" s="13"/>
      <c r="Q1511" s="13"/>
    </row>
    <row r="1512" spans="14:17" ht="12.75">
      <c r="N1512" s="13"/>
      <c r="O1512" s="13"/>
      <c r="P1512" s="13"/>
      <c r="Q1512" s="13"/>
    </row>
    <row r="1513" spans="14:17" ht="12.75">
      <c r="N1513" s="13"/>
      <c r="O1513" s="13"/>
      <c r="P1513" s="13"/>
      <c r="Q1513" s="13"/>
    </row>
    <row r="1514" spans="14:17" ht="12.75">
      <c r="N1514" s="13"/>
      <c r="O1514" s="13"/>
      <c r="P1514" s="13"/>
      <c r="Q1514" s="13"/>
    </row>
    <row r="1515" spans="14:17" ht="12.75">
      <c r="N1515" s="13"/>
      <c r="O1515" s="13"/>
      <c r="P1515" s="13"/>
      <c r="Q1515" s="13"/>
    </row>
    <row r="1516" spans="14:17" ht="12.75">
      <c r="N1516" s="13"/>
      <c r="O1516" s="13"/>
      <c r="P1516" s="13"/>
      <c r="Q1516" s="13"/>
    </row>
    <row r="1517" spans="14:17" ht="12.75">
      <c r="N1517" s="13"/>
      <c r="O1517" s="13"/>
      <c r="P1517" s="13"/>
      <c r="Q1517" s="13"/>
    </row>
    <row r="1518" spans="14:17" ht="12.75">
      <c r="N1518" s="13"/>
      <c r="O1518" s="13"/>
      <c r="P1518" s="13"/>
      <c r="Q1518" s="13"/>
    </row>
    <row r="1519" spans="14:17" ht="12.75">
      <c r="N1519" s="13"/>
      <c r="O1519" s="13"/>
      <c r="P1519" s="13"/>
      <c r="Q1519" s="13"/>
    </row>
    <row r="1520" spans="14:17" ht="12.75">
      <c r="N1520" s="13"/>
      <c r="O1520" s="13"/>
      <c r="P1520" s="13"/>
      <c r="Q1520" s="13"/>
    </row>
    <row r="1521" spans="14:17" ht="12.75">
      <c r="N1521" s="13"/>
      <c r="O1521" s="13"/>
      <c r="P1521" s="13"/>
      <c r="Q1521" s="13"/>
    </row>
    <row r="1522" spans="14:17" ht="12.75">
      <c r="N1522" s="13"/>
      <c r="O1522" s="13"/>
      <c r="P1522" s="13"/>
      <c r="Q1522" s="13"/>
    </row>
    <row r="1523" spans="14:17" ht="12.75">
      <c r="N1523" s="13"/>
      <c r="O1523" s="13"/>
      <c r="P1523" s="13"/>
      <c r="Q1523" s="13"/>
    </row>
    <row r="1524" spans="14:17" ht="12.75">
      <c r="N1524" s="13"/>
      <c r="O1524" s="13"/>
      <c r="P1524" s="13"/>
      <c r="Q1524" s="13"/>
    </row>
    <row r="1525" spans="14:17" ht="12.75">
      <c r="N1525" s="13"/>
      <c r="O1525" s="13"/>
      <c r="P1525" s="13"/>
      <c r="Q1525" s="13"/>
    </row>
    <row r="1526" spans="14:17" ht="12.75">
      <c r="N1526" s="13"/>
      <c r="O1526" s="13"/>
      <c r="P1526" s="13"/>
      <c r="Q1526" s="13"/>
    </row>
    <row r="1527" spans="14:17" ht="12.75">
      <c r="N1527" s="13"/>
      <c r="O1527" s="13"/>
      <c r="P1527" s="13"/>
      <c r="Q1527" s="13"/>
    </row>
    <row r="1528" spans="14:17" ht="12.75">
      <c r="N1528" s="13"/>
      <c r="O1528" s="13"/>
      <c r="P1528" s="13"/>
      <c r="Q1528" s="13"/>
    </row>
    <row r="1529" spans="14:17" ht="12.75">
      <c r="N1529" s="13"/>
      <c r="O1529" s="13"/>
      <c r="P1529" s="13"/>
      <c r="Q1529" s="13"/>
    </row>
    <row r="1530" spans="14:17" ht="12.75">
      <c r="N1530" s="13"/>
      <c r="O1530" s="13"/>
      <c r="P1530" s="13"/>
      <c r="Q1530" s="13"/>
    </row>
    <row r="1531" spans="14:17" ht="12.75">
      <c r="N1531" s="13"/>
      <c r="O1531" s="13"/>
      <c r="P1531" s="13"/>
      <c r="Q1531" s="13"/>
    </row>
    <row r="1532" spans="14:17" ht="12.75">
      <c r="N1532" s="13"/>
      <c r="O1532" s="13"/>
      <c r="P1532" s="13"/>
      <c r="Q1532" s="13"/>
    </row>
    <row r="1533" spans="14:17" ht="12.75">
      <c r="N1533" s="13"/>
      <c r="O1533" s="13"/>
      <c r="P1533" s="13"/>
      <c r="Q1533" s="13"/>
    </row>
    <row r="1534" spans="14:17" ht="12.75">
      <c r="N1534" s="13"/>
      <c r="O1534" s="13"/>
      <c r="P1534" s="13"/>
      <c r="Q1534" s="13"/>
    </row>
    <row r="1535" spans="14:17" ht="12.75">
      <c r="N1535" s="13"/>
      <c r="O1535" s="13"/>
      <c r="P1535" s="13"/>
      <c r="Q1535" s="13"/>
    </row>
    <row r="1536" spans="14:17" ht="12.75">
      <c r="N1536" s="13"/>
      <c r="O1536" s="13"/>
      <c r="P1536" s="13"/>
      <c r="Q1536" s="13"/>
    </row>
    <row r="1537" spans="14:17" ht="12.75">
      <c r="N1537" s="13"/>
      <c r="O1537" s="13"/>
      <c r="P1537" s="13"/>
      <c r="Q1537" s="13"/>
    </row>
    <row r="1538" spans="14:17" ht="12.75">
      <c r="N1538" s="13"/>
      <c r="O1538" s="13"/>
      <c r="P1538" s="13"/>
      <c r="Q1538" s="13"/>
    </row>
    <row r="1539" spans="14:17" ht="12.75">
      <c r="N1539" s="13"/>
      <c r="O1539" s="13"/>
      <c r="P1539" s="13"/>
      <c r="Q1539" s="13"/>
    </row>
    <row r="1540" spans="14:17" ht="12.75">
      <c r="N1540" s="13"/>
      <c r="O1540" s="13"/>
      <c r="P1540" s="13"/>
      <c r="Q1540" s="13"/>
    </row>
    <row r="1541" spans="14:17" ht="12.75">
      <c r="N1541" s="13"/>
      <c r="O1541" s="13"/>
      <c r="P1541" s="13"/>
      <c r="Q1541" s="13"/>
    </row>
    <row r="1542" spans="14:17" ht="12.75">
      <c r="N1542" s="13"/>
      <c r="O1542" s="13"/>
      <c r="P1542" s="13"/>
      <c r="Q1542" s="13"/>
    </row>
    <row r="1543" spans="14:17" ht="12.75">
      <c r="N1543" s="13"/>
      <c r="O1543" s="13"/>
      <c r="P1543" s="13"/>
      <c r="Q1543" s="13"/>
    </row>
    <row r="1544" spans="14:17" ht="12.75">
      <c r="N1544" s="13"/>
      <c r="O1544" s="13"/>
      <c r="P1544" s="13"/>
      <c r="Q1544" s="13"/>
    </row>
    <row r="1545" spans="14:17" ht="12.75">
      <c r="N1545" s="13"/>
      <c r="O1545" s="13"/>
      <c r="P1545" s="13"/>
      <c r="Q1545" s="13"/>
    </row>
    <row r="1546" spans="14:17" ht="12.75">
      <c r="N1546" s="13"/>
      <c r="O1546" s="13"/>
      <c r="P1546" s="13"/>
      <c r="Q1546" s="13"/>
    </row>
    <row r="1547" spans="14:17" ht="12.75">
      <c r="N1547" s="13"/>
      <c r="O1547" s="13"/>
      <c r="P1547" s="13"/>
      <c r="Q1547" s="13"/>
    </row>
    <row r="1548" spans="14:17" ht="12.75">
      <c r="N1548" s="13"/>
      <c r="O1548" s="13"/>
      <c r="P1548" s="13"/>
      <c r="Q1548" s="13"/>
    </row>
    <row r="1549" spans="14:17" ht="12.75">
      <c r="N1549" s="13"/>
      <c r="O1549" s="13"/>
      <c r="P1549" s="13"/>
      <c r="Q1549" s="13"/>
    </row>
    <row r="1550" spans="14:17" ht="12.75">
      <c r="N1550" s="13"/>
      <c r="O1550" s="13"/>
      <c r="P1550" s="13"/>
      <c r="Q1550" s="13"/>
    </row>
    <row r="1551" spans="14:17" ht="12.75">
      <c r="N1551" s="13"/>
      <c r="O1551" s="13"/>
      <c r="P1551" s="13"/>
      <c r="Q1551" s="13"/>
    </row>
    <row r="1552" spans="14:17" ht="12.75">
      <c r="N1552" s="13"/>
      <c r="O1552" s="13"/>
      <c r="P1552" s="13"/>
      <c r="Q1552" s="13"/>
    </row>
    <row r="1553" spans="14:17" ht="12.75">
      <c r="N1553" s="13"/>
      <c r="O1553" s="13"/>
      <c r="P1553" s="13"/>
      <c r="Q1553" s="13"/>
    </row>
    <row r="1554" spans="14:17" ht="12.75">
      <c r="N1554" s="13"/>
      <c r="O1554" s="13"/>
      <c r="P1554" s="13"/>
      <c r="Q1554" s="13"/>
    </row>
    <row r="1555" spans="14:17" ht="12.75">
      <c r="N1555" s="13"/>
      <c r="O1555" s="13"/>
      <c r="P1555" s="13"/>
      <c r="Q1555" s="13"/>
    </row>
    <row r="1556" spans="14:17" ht="12.75">
      <c r="N1556" s="13"/>
      <c r="O1556" s="13"/>
      <c r="P1556" s="13"/>
      <c r="Q1556" s="13"/>
    </row>
    <row r="1557" spans="14:17" ht="12.75">
      <c r="N1557" s="13"/>
      <c r="O1557" s="13"/>
      <c r="P1557" s="13"/>
      <c r="Q1557" s="13"/>
    </row>
    <row r="1558" spans="14:17" ht="12.75">
      <c r="N1558" s="13"/>
      <c r="O1558" s="13"/>
      <c r="P1558" s="13"/>
      <c r="Q1558" s="13"/>
    </row>
    <row r="1559" spans="14:17" ht="12.75">
      <c r="N1559" s="13"/>
      <c r="O1559" s="13"/>
      <c r="P1559" s="13"/>
      <c r="Q1559" s="13"/>
    </row>
    <row r="1560" spans="14:17" ht="12.75">
      <c r="N1560" s="13"/>
      <c r="O1560" s="13"/>
      <c r="P1560" s="13"/>
      <c r="Q1560" s="13"/>
    </row>
    <row r="1561" spans="14:17" ht="12.75">
      <c r="N1561" s="13"/>
      <c r="O1561" s="13"/>
      <c r="P1561" s="13"/>
      <c r="Q1561" s="13"/>
    </row>
    <row r="1562" spans="14:17" ht="12.75">
      <c r="N1562" s="13"/>
      <c r="O1562" s="13"/>
      <c r="P1562" s="13"/>
      <c r="Q1562" s="13"/>
    </row>
    <row r="1563" spans="14:17" ht="12.75">
      <c r="N1563" s="13"/>
      <c r="O1563" s="13"/>
      <c r="P1563" s="13"/>
      <c r="Q1563" s="13"/>
    </row>
    <row r="1564" spans="14:17" ht="12.75">
      <c r="N1564" s="13"/>
      <c r="O1564" s="13"/>
      <c r="P1564" s="13"/>
      <c r="Q1564" s="13"/>
    </row>
    <row r="1565" spans="14:17" ht="12.75">
      <c r="N1565" s="13"/>
      <c r="O1565" s="13"/>
      <c r="P1565" s="13"/>
      <c r="Q1565" s="13"/>
    </row>
    <row r="1566" spans="14:17" ht="12.75">
      <c r="N1566" s="13"/>
      <c r="O1566" s="13"/>
      <c r="P1566" s="13"/>
      <c r="Q1566" s="13"/>
    </row>
    <row r="1567" spans="14:17" ht="12.75">
      <c r="N1567" s="13"/>
      <c r="O1567" s="13"/>
      <c r="P1567" s="13"/>
      <c r="Q1567" s="13"/>
    </row>
    <row r="1568" spans="14:17" ht="12.75">
      <c r="N1568" s="13"/>
      <c r="O1568" s="13"/>
      <c r="P1568" s="13"/>
      <c r="Q1568" s="13"/>
    </row>
    <row r="1569" spans="14:17" ht="12.75">
      <c r="N1569" s="13"/>
      <c r="O1569" s="13"/>
      <c r="P1569" s="13"/>
      <c r="Q1569" s="13"/>
    </row>
    <row r="1570" spans="14:17" ht="12.75">
      <c r="N1570" s="13"/>
      <c r="O1570" s="13"/>
      <c r="P1570" s="13"/>
      <c r="Q1570" s="13"/>
    </row>
    <row r="1571" spans="14:17" ht="12.75">
      <c r="N1571" s="13"/>
      <c r="O1571" s="13"/>
      <c r="P1571" s="13"/>
      <c r="Q1571" s="13"/>
    </row>
    <row r="1572" spans="14:17" ht="12.75">
      <c r="N1572" s="13"/>
      <c r="O1572" s="13"/>
      <c r="P1572" s="13"/>
      <c r="Q1572" s="13"/>
    </row>
    <row r="1573" spans="14:17" ht="12.75">
      <c r="N1573" s="13"/>
      <c r="O1573" s="13"/>
      <c r="P1573" s="13"/>
      <c r="Q1573" s="13"/>
    </row>
    <row r="1574" spans="14:17" ht="12.75">
      <c r="N1574" s="13"/>
      <c r="O1574" s="13"/>
      <c r="P1574" s="13"/>
      <c r="Q1574" s="13"/>
    </row>
    <row r="1575" spans="14:17" ht="12.75">
      <c r="N1575" s="13"/>
      <c r="O1575" s="13"/>
      <c r="P1575" s="13"/>
      <c r="Q1575" s="13"/>
    </row>
    <row r="1576" spans="14:17" ht="12.75">
      <c r="N1576" s="13"/>
      <c r="O1576" s="13"/>
      <c r="P1576" s="13"/>
      <c r="Q1576" s="13"/>
    </row>
    <row r="1577" spans="14:17" ht="12.75">
      <c r="N1577" s="13"/>
      <c r="O1577" s="13"/>
      <c r="P1577" s="13"/>
      <c r="Q1577" s="13"/>
    </row>
    <row r="1578" spans="14:17" ht="12.75">
      <c r="N1578" s="13"/>
      <c r="O1578" s="13"/>
      <c r="P1578" s="13"/>
      <c r="Q1578" s="13"/>
    </row>
    <row r="1579" spans="14:17" ht="12.75">
      <c r="N1579" s="13"/>
      <c r="O1579" s="13"/>
      <c r="P1579" s="13"/>
      <c r="Q1579" s="13"/>
    </row>
    <row r="1580" spans="14:17" ht="12.75">
      <c r="N1580" s="13"/>
      <c r="O1580" s="13"/>
      <c r="P1580" s="13"/>
      <c r="Q1580" s="13"/>
    </row>
    <row r="1581" spans="14:17" ht="12.75">
      <c r="N1581" s="13"/>
      <c r="O1581" s="13"/>
      <c r="P1581" s="13"/>
      <c r="Q1581" s="13"/>
    </row>
    <row r="1582" spans="14:17" ht="12.75">
      <c r="N1582" s="13"/>
      <c r="O1582" s="13"/>
      <c r="P1582" s="13"/>
      <c r="Q1582" s="13"/>
    </row>
    <row r="1583" spans="14:17" ht="12.75">
      <c r="N1583" s="13"/>
      <c r="O1583" s="13"/>
      <c r="P1583" s="13"/>
      <c r="Q1583" s="13"/>
    </row>
    <row r="1584" spans="14:17" ht="12.75">
      <c r="N1584" s="13"/>
      <c r="O1584" s="13"/>
      <c r="P1584" s="13"/>
      <c r="Q1584" s="13"/>
    </row>
    <row r="1585" spans="14:17" ht="12.75">
      <c r="N1585" s="13"/>
      <c r="O1585" s="13"/>
      <c r="P1585" s="13"/>
      <c r="Q1585" s="13"/>
    </row>
    <row r="1586" spans="14:17" ht="12.75">
      <c r="N1586" s="13"/>
      <c r="O1586" s="13"/>
      <c r="P1586" s="13"/>
      <c r="Q1586" s="13"/>
    </row>
    <row r="1587" spans="14:17" ht="12.75">
      <c r="N1587" s="13"/>
      <c r="O1587" s="13"/>
      <c r="P1587" s="13"/>
      <c r="Q1587" s="13"/>
    </row>
    <row r="1588" spans="14:17" ht="12.75">
      <c r="N1588" s="13"/>
      <c r="O1588" s="13"/>
      <c r="P1588" s="13"/>
      <c r="Q1588" s="13"/>
    </row>
    <row r="1589" spans="14:17" ht="12.75">
      <c r="N1589" s="13"/>
      <c r="O1589" s="13"/>
      <c r="P1589" s="13"/>
      <c r="Q1589" s="13"/>
    </row>
    <row r="1590" spans="14:17" ht="12.75">
      <c r="N1590" s="13"/>
      <c r="O1590" s="13"/>
      <c r="P1590" s="13"/>
      <c r="Q1590" s="13"/>
    </row>
    <row r="1591" spans="14:17" ht="12.75">
      <c r="N1591" s="13"/>
      <c r="O1591" s="13"/>
      <c r="P1591" s="13"/>
      <c r="Q1591" s="13"/>
    </row>
    <row r="1592" spans="14:17" ht="12.75">
      <c r="N1592" s="13"/>
      <c r="O1592" s="13"/>
      <c r="P1592" s="13"/>
      <c r="Q1592" s="13"/>
    </row>
    <row r="1593" spans="14:17" ht="12.75">
      <c r="N1593" s="13"/>
      <c r="O1593" s="13"/>
      <c r="P1593" s="13"/>
      <c r="Q1593" s="13"/>
    </row>
    <row r="1594" spans="14:17" ht="12.75">
      <c r="N1594" s="13"/>
      <c r="O1594" s="13"/>
      <c r="P1594" s="13"/>
      <c r="Q1594" s="13"/>
    </row>
    <row r="1595" spans="14:17" ht="12.75">
      <c r="N1595" s="13"/>
      <c r="O1595" s="13"/>
      <c r="P1595" s="13"/>
      <c r="Q1595" s="13"/>
    </row>
    <row r="1596" spans="14:17" ht="12.75">
      <c r="N1596" s="13"/>
      <c r="O1596" s="13"/>
      <c r="P1596" s="13"/>
      <c r="Q1596" s="13"/>
    </row>
    <row r="1597" spans="14:17" ht="12.75">
      <c r="N1597" s="13"/>
      <c r="O1597" s="13"/>
      <c r="P1597" s="13"/>
      <c r="Q1597" s="13"/>
    </row>
    <row r="1598" spans="14:17" ht="12.75">
      <c r="N1598" s="13"/>
      <c r="O1598" s="13"/>
      <c r="P1598" s="13"/>
      <c r="Q1598" s="13"/>
    </row>
    <row r="1599" spans="14:17" ht="12.75">
      <c r="N1599" s="13"/>
      <c r="O1599" s="13"/>
      <c r="P1599" s="13"/>
      <c r="Q1599" s="13"/>
    </row>
    <row r="1600" spans="14:17" ht="12.75">
      <c r="N1600" s="13"/>
      <c r="O1600" s="13"/>
      <c r="P1600" s="13"/>
      <c r="Q1600" s="13"/>
    </row>
    <row r="1601" spans="14:17" ht="12.75">
      <c r="N1601" s="13"/>
      <c r="O1601" s="13"/>
      <c r="P1601" s="13"/>
      <c r="Q1601" s="13"/>
    </row>
    <row r="1602" spans="14:17" ht="12.75">
      <c r="N1602" s="13"/>
      <c r="O1602" s="13"/>
      <c r="P1602" s="13"/>
      <c r="Q1602" s="13"/>
    </row>
    <row r="1603" spans="14:17" ht="12.75">
      <c r="N1603" s="13"/>
      <c r="O1603" s="13"/>
      <c r="P1603" s="13"/>
      <c r="Q1603" s="13"/>
    </row>
    <row r="1604" spans="14:17" ht="12.75">
      <c r="N1604" s="13"/>
      <c r="O1604" s="13"/>
      <c r="P1604" s="13"/>
      <c r="Q1604" s="13"/>
    </row>
    <row r="1605" spans="14:17" ht="12.75">
      <c r="N1605" s="13"/>
      <c r="O1605" s="13"/>
      <c r="P1605" s="13"/>
      <c r="Q1605" s="13"/>
    </row>
    <row r="1606" spans="14:17" ht="12.75">
      <c r="N1606" s="13"/>
      <c r="O1606" s="13"/>
      <c r="P1606" s="13"/>
      <c r="Q1606" s="13"/>
    </row>
    <row r="1607" spans="14:17" ht="12.75">
      <c r="N1607" s="13"/>
      <c r="O1607" s="13"/>
      <c r="P1607" s="13"/>
      <c r="Q1607" s="13"/>
    </row>
    <row r="1608" spans="14:17" ht="12.75">
      <c r="N1608" s="13"/>
      <c r="O1608" s="13"/>
      <c r="P1608" s="13"/>
      <c r="Q1608" s="13"/>
    </row>
    <row r="1609" spans="14:17" ht="12.75">
      <c r="N1609" s="13"/>
      <c r="O1609" s="13"/>
      <c r="P1609" s="13"/>
      <c r="Q1609" s="13"/>
    </row>
    <row r="1610" spans="14:17" ht="12.75">
      <c r="N1610" s="13"/>
      <c r="O1610" s="13"/>
      <c r="P1610" s="13"/>
      <c r="Q1610" s="13"/>
    </row>
    <row r="1611" spans="14:17" ht="12.75">
      <c r="N1611" s="13"/>
      <c r="O1611" s="13"/>
      <c r="P1611" s="13"/>
      <c r="Q1611" s="13"/>
    </row>
    <row r="1612" spans="14:17" ht="12.75">
      <c r="N1612" s="13"/>
      <c r="O1612" s="13"/>
      <c r="P1612" s="13"/>
      <c r="Q1612" s="13"/>
    </row>
    <row r="1613" spans="14:17" ht="12.75">
      <c r="N1613" s="13"/>
      <c r="O1613" s="13"/>
      <c r="P1613" s="13"/>
      <c r="Q1613" s="13"/>
    </row>
    <row r="1614" spans="14:17" ht="12.75">
      <c r="N1614" s="13"/>
      <c r="O1614" s="13"/>
      <c r="P1614" s="13"/>
      <c r="Q1614" s="13"/>
    </row>
    <row r="1615" spans="14:17" ht="12.75">
      <c r="N1615" s="13"/>
      <c r="O1615" s="13"/>
      <c r="P1615" s="13"/>
      <c r="Q1615" s="13"/>
    </row>
    <row r="1616" spans="14:17" ht="12.75">
      <c r="N1616" s="13"/>
      <c r="O1616" s="13"/>
      <c r="P1616" s="13"/>
      <c r="Q1616" s="13"/>
    </row>
    <row r="1617" spans="14:17" ht="12.75">
      <c r="N1617" s="13"/>
      <c r="O1617" s="13"/>
      <c r="P1617" s="13"/>
      <c r="Q1617" s="13"/>
    </row>
    <row r="1618" spans="14:17" ht="12.75">
      <c r="N1618" s="13"/>
      <c r="O1618" s="13"/>
      <c r="P1618" s="13"/>
      <c r="Q1618" s="13"/>
    </row>
    <row r="1619" spans="14:17" ht="12.75">
      <c r="N1619" s="13"/>
      <c r="O1619" s="13"/>
      <c r="P1619" s="13"/>
      <c r="Q1619" s="13"/>
    </row>
    <row r="1620" spans="14:17" ht="12.75">
      <c r="N1620" s="13"/>
      <c r="O1620" s="13"/>
      <c r="P1620" s="13"/>
      <c r="Q1620" s="13"/>
    </row>
    <row r="1621" spans="14:17" ht="12.75">
      <c r="N1621" s="13"/>
      <c r="O1621" s="13"/>
      <c r="P1621" s="13"/>
      <c r="Q1621" s="13"/>
    </row>
    <row r="1622" spans="14:17" ht="12.75">
      <c r="N1622" s="13"/>
      <c r="O1622" s="13"/>
      <c r="P1622" s="13"/>
      <c r="Q1622" s="13"/>
    </row>
    <row r="1623" spans="14:17" ht="12.75">
      <c r="N1623" s="13"/>
      <c r="O1623" s="13"/>
      <c r="P1623" s="13"/>
      <c r="Q1623" s="13"/>
    </row>
    <row r="1624" spans="14:17" ht="12.75">
      <c r="N1624" s="13"/>
      <c r="O1624" s="13"/>
      <c r="P1624" s="13"/>
      <c r="Q1624" s="13"/>
    </row>
    <row r="1625" spans="14:17" ht="12.75">
      <c r="N1625" s="13"/>
      <c r="O1625" s="13"/>
      <c r="P1625" s="13"/>
      <c r="Q1625" s="13"/>
    </row>
    <row r="1626" spans="14:17" ht="12.75">
      <c r="N1626" s="13"/>
      <c r="O1626" s="13"/>
      <c r="P1626" s="13"/>
      <c r="Q1626" s="13"/>
    </row>
    <row r="1627" spans="14:17" ht="12.75">
      <c r="N1627" s="13"/>
      <c r="O1627" s="13"/>
      <c r="P1627" s="13"/>
      <c r="Q1627" s="13"/>
    </row>
    <row r="1628" spans="14:17" ht="12.75">
      <c r="N1628" s="13"/>
      <c r="O1628" s="13"/>
      <c r="P1628" s="13"/>
      <c r="Q1628" s="13"/>
    </row>
    <row r="1629" spans="14:17" ht="12.75">
      <c r="N1629" s="13"/>
      <c r="O1629" s="13"/>
      <c r="P1629" s="13"/>
      <c r="Q1629" s="13"/>
    </row>
    <row r="1630" spans="14:17" ht="12.75">
      <c r="N1630" s="13"/>
      <c r="O1630" s="13"/>
      <c r="P1630" s="13"/>
      <c r="Q1630" s="13"/>
    </row>
    <row r="1631" spans="14:17" ht="12.75">
      <c r="N1631" s="13"/>
      <c r="O1631" s="13"/>
      <c r="P1631" s="13"/>
      <c r="Q1631" s="13"/>
    </row>
    <row r="1632" spans="14:17" ht="12.75">
      <c r="N1632" s="13"/>
      <c r="O1632" s="13"/>
      <c r="P1632" s="13"/>
      <c r="Q1632" s="13"/>
    </row>
    <row r="1633" spans="14:17" ht="12.75">
      <c r="N1633" s="13"/>
      <c r="O1633" s="13"/>
      <c r="P1633" s="13"/>
      <c r="Q1633" s="13"/>
    </row>
    <row r="1634" spans="14:17" ht="12.75">
      <c r="N1634" s="13"/>
      <c r="O1634" s="13"/>
      <c r="P1634" s="13"/>
      <c r="Q1634" s="13"/>
    </row>
    <row r="1635" spans="14:17" ht="12.75">
      <c r="N1635" s="13"/>
      <c r="O1635" s="13"/>
      <c r="P1635" s="13"/>
      <c r="Q1635" s="13"/>
    </row>
    <row r="1636" spans="14:17" ht="12.75">
      <c r="N1636" s="13"/>
      <c r="O1636" s="13"/>
      <c r="P1636" s="13"/>
      <c r="Q1636" s="13"/>
    </row>
    <row r="1637" spans="14:17" ht="12.75">
      <c r="N1637" s="13"/>
      <c r="O1637" s="13"/>
      <c r="P1637" s="13"/>
      <c r="Q1637" s="13"/>
    </row>
    <row r="1638" spans="14:17" ht="12.75">
      <c r="N1638" s="13"/>
      <c r="O1638" s="13"/>
      <c r="P1638" s="13"/>
      <c r="Q1638" s="13"/>
    </row>
    <row r="1639" spans="14:17" ht="12.75">
      <c r="N1639" s="13"/>
      <c r="O1639" s="13"/>
      <c r="P1639" s="13"/>
      <c r="Q1639" s="13"/>
    </row>
    <row r="1640" spans="14:17" ht="12.75">
      <c r="N1640" s="13"/>
      <c r="O1640" s="13"/>
      <c r="P1640" s="13"/>
      <c r="Q1640" s="13"/>
    </row>
    <row r="1641" spans="14:17" ht="12.75">
      <c r="N1641" s="13"/>
      <c r="O1641" s="13"/>
      <c r="P1641" s="13"/>
      <c r="Q1641" s="13"/>
    </row>
    <row r="1642" spans="14:17" ht="12.75">
      <c r="N1642" s="13"/>
      <c r="O1642" s="13"/>
      <c r="P1642" s="13"/>
      <c r="Q1642" s="13"/>
    </row>
    <row r="1643" spans="14:17" ht="12.75">
      <c r="N1643" s="13"/>
      <c r="O1643" s="13"/>
      <c r="P1643" s="13"/>
      <c r="Q1643" s="13"/>
    </row>
    <row r="1644" spans="14:17" ht="12.75">
      <c r="N1644" s="13"/>
      <c r="O1644" s="13"/>
      <c r="P1644" s="13"/>
      <c r="Q1644" s="13"/>
    </row>
    <row r="1645" spans="14:17" ht="12.75">
      <c r="N1645" s="13"/>
      <c r="O1645" s="13"/>
      <c r="P1645" s="13"/>
      <c r="Q1645" s="13"/>
    </row>
    <row r="1646" spans="14:17" ht="12.75">
      <c r="N1646" s="13"/>
      <c r="O1646" s="13"/>
      <c r="P1646" s="13"/>
      <c r="Q1646" s="13"/>
    </row>
    <row r="1647" spans="14:17" ht="12.75">
      <c r="N1647" s="13"/>
      <c r="O1647" s="13"/>
      <c r="P1647" s="13"/>
      <c r="Q1647" s="13"/>
    </row>
    <row r="1648" spans="14:17" ht="12.75">
      <c r="N1648" s="13"/>
      <c r="O1648" s="13"/>
      <c r="P1648" s="13"/>
      <c r="Q1648" s="13"/>
    </row>
    <row r="1649" spans="14:17" ht="12.75">
      <c r="N1649" s="13"/>
      <c r="O1649" s="13"/>
      <c r="P1649" s="13"/>
      <c r="Q1649" s="13"/>
    </row>
    <row r="1650" spans="14:17" ht="12.75">
      <c r="N1650" s="13"/>
      <c r="O1650" s="13"/>
      <c r="P1650" s="13"/>
      <c r="Q1650" s="13"/>
    </row>
    <row r="1651" spans="14:17" ht="12.75">
      <c r="N1651" s="13"/>
      <c r="O1651" s="13"/>
      <c r="P1651" s="13"/>
      <c r="Q1651" s="13"/>
    </row>
    <row r="1652" spans="14:17" ht="12.75">
      <c r="N1652" s="13"/>
      <c r="O1652" s="13"/>
      <c r="P1652" s="13"/>
      <c r="Q1652" s="13"/>
    </row>
    <row r="1653" spans="14:17" ht="12.75">
      <c r="N1653" s="13"/>
      <c r="O1653" s="13"/>
      <c r="P1653" s="13"/>
      <c r="Q1653" s="13"/>
    </row>
    <row r="1654" spans="14:17" ht="12.75">
      <c r="N1654" s="13"/>
      <c r="O1654" s="13"/>
      <c r="P1654" s="13"/>
      <c r="Q1654" s="13"/>
    </row>
    <row r="1655" spans="14:17" ht="12.75">
      <c r="N1655" s="13"/>
      <c r="O1655" s="13"/>
      <c r="P1655" s="13"/>
      <c r="Q1655" s="13"/>
    </row>
    <row r="1656" spans="14:17" ht="12.75">
      <c r="N1656" s="13"/>
      <c r="O1656" s="13"/>
      <c r="P1656" s="13"/>
      <c r="Q1656" s="13"/>
    </row>
    <row r="1657" spans="14:17" ht="12.75">
      <c r="N1657" s="13"/>
      <c r="O1657" s="13"/>
      <c r="P1657" s="13"/>
      <c r="Q1657" s="13"/>
    </row>
    <row r="1658" spans="14:17" ht="12.75">
      <c r="N1658" s="13"/>
      <c r="O1658" s="13"/>
      <c r="P1658" s="13"/>
      <c r="Q1658" s="13"/>
    </row>
    <row r="1659" spans="14:17" ht="12.75">
      <c r="N1659" s="13"/>
      <c r="O1659" s="13"/>
      <c r="P1659" s="13"/>
      <c r="Q1659" s="13"/>
    </row>
    <row r="1660" spans="14:17" ht="12.75">
      <c r="N1660" s="13"/>
      <c r="O1660" s="13"/>
      <c r="P1660" s="13"/>
      <c r="Q1660" s="13"/>
    </row>
    <row r="1661" spans="14:17" ht="12.75">
      <c r="N1661" s="13"/>
      <c r="O1661" s="13"/>
      <c r="P1661" s="13"/>
      <c r="Q1661" s="13"/>
    </row>
    <row r="1662" spans="14:17" ht="12.75">
      <c r="N1662" s="13"/>
      <c r="O1662" s="13"/>
      <c r="P1662" s="13"/>
      <c r="Q1662" s="13"/>
    </row>
    <row r="1663" spans="14:17" ht="12.75">
      <c r="N1663" s="13"/>
      <c r="O1663" s="13"/>
      <c r="P1663" s="13"/>
      <c r="Q1663" s="13"/>
    </row>
    <row r="1664" spans="14:17" ht="12.75">
      <c r="N1664" s="13"/>
      <c r="O1664" s="13"/>
      <c r="P1664" s="13"/>
      <c r="Q1664" s="13"/>
    </row>
    <row r="1665" spans="14:17" ht="12.75">
      <c r="N1665" s="13"/>
      <c r="O1665" s="13"/>
      <c r="P1665" s="13"/>
      <c r="Q1665" s="13"/>
    </row>
    <row r="1666" spans="14:17" ht="12.75">
      <c r="N1666" s="13"/>
      <c r="O1666" s="13"/>
      <c r="P1666" s="13"/>
      <c r="Q1666" s="13"/>
    </row>
    <row r="1667" spans="14:17" ht="12.75">
      <c r="N1667" s="13"/>
      <c r="O1667" s="13"/>
      <c r="P1667" s="13"/>
      <c r="Q1667" s="13"/>
    </row>
    <row r="1668" spans="14:17" ht="12.75">
      <c r="N1668" s="13"/>
      <c r="O1668" s="13"/>
      <c r="P1668" s="13"/>
      <c r="Q1668" s="13"/>
    </row>
    <row r="1669" spans="14:17" ht="12.75">
      <c r="N1669" s="13"/>
      <c r="O1669" s="13"/>
      <c r="P1669" s="13"/>
      <c r="Q1669" s="13"/>
    </row>
    <row r="1670" spans="14:17" ht="12.75">
      <c r="N1670" s="13"/>
      <c r="O1670" s="13"/>
      <c r="P1670" s="13"/>
      <c r="Q1670" s="13"/>
    </row>
    <row r="1671" spans="14:17" ht="12.75">
      <c r="N1671" s="13"/>
      <c r="O1671" s="13"/>
      <c r="P1671" s="13"/>
      <c r="Q1671" s="13"/>
    </row>
    <row r="1672" spans="14:17" ht="12.75">
      <c r="N1672" s="13"/>
      <c r="O1672" s="13"/>
      <c r="P1672" s="13"/>
      <c r="Q1672" s="13"/>
    </row>
    <row r="1673" spans="14:17" ht="12.75">
      <c r="N1673" s="13"/>
      <c r="O1673" s="13"/>
      <c r="P1673" s="13"/>
      <c r="Q1673" s="13"/>
    </row>
    <row r="1674" spans="14:17" ht="12.75">
      <c r="N1674" s="13"/>
      <c r="O1674" s="13"/>
      <c r="P1674" s="13"/>
      <c r="Q1674" s="13"/>
    </row>
    <row r="1675" spans="14:17" ht="12.75">
      <c r="N1675" s="13"/>
      <c r="O1675" s="13"/>
      <c r="P1675" s="13"/>
      <c r="Q1675" s="13"/>
    </row>
    <row r="1676" spans="14:17" ht="12.75">
      <c r="N1676" s="13"/>
      <c r="O1676" s="13"/>
      <c r="P1676" s="13"/>
      <c r="Q1676" s="13"/>
    </row>
  </sheetData>
  <sheetProtection/>
  <mergeCells count="31">
    <mergeCell ref="J15:Z15"/>
    <mergeCell ref="Z18:Z19"/>
    <mergeCell ref="Y18:Y19"/>
    <mergeCell ref="M19:Q19"/>
    <mergeCell ref="T17:Y17"/>
    <mergeCell ref="T18:T19"/>
    <mergeCell ref="J13:T13"/>
    <mergeCell ref="S17:S19"/>
    <mergeCell ref="D7:AL7"/>
    <mergeCell ref="J10:AL10"/>
    <mergeCell ref="H18:Q18"/>
    <mergeCell ref="J14:Z14"/>
    <mergeCell ref="A17:Q17"/>
    <mergeCell ref="A18:C19"/>
    <mergeCell ref="F18:G19"/>
    <mergeCell ref="U18:U19"/>
    <mergeCell ref="D3:AL3"/>
    <mergeCell ref="D5:AL5"/>
    <mergeCell ref="J12:T12"/>
    <mergeCell ref="D4:AL4"/>
    <mergeCell ref="J11:T11"/>
    <mergeCell ref="J9:AL9"/>
    <mergeCell ref="V2:Z2"/>
    <mergeCell ref="U1:Z1"/>
    <mergeCell ref="D18:E19"/>
    <mergeCell ref="X18:X19"/>
    <mergeCell ref="R17:R19"/>
    <mergeCell ref="K19:L19"/>
    <mergeCell ref="W18:W19"/>
    <mergeCell ref="H19:I19"/>
    <mergeCell ref="V18:V19"/>
  </mergeCells>
  <printOptions/>
  <pageMargins left="0.1968503937007874" right="0.1968503937007874" top="0.9055118110236221" bottom="0.2362204724409449" header="0.1968503937007874" footer="0.1968503937007874"/>
  <pageSetup fitToHeight="0" horizontalDpi="600" verticalDpi="600" orientation="landscape" paperSize="9" scale="71" r:id="rId1"/>
  <rowBreaks count="1" manualBreakCount="1">
    <brk id="340" max="25" man="1"/>
  </rowBreaks>
</worksheet>
</file>

<file path=xl/worksheets/sheet2.xml><?xml version="1.0" encoding="utf-8"?>
<worksheet xmlns="http://schemas.openxmlformats.org/spreadsheetml/2006/main" xmlns:r="http://schemas.openxmlformats.org/officeDocument/2006/relationships">
  <dimension ref="C1:G29"/>
  <sheetViews>
    <sheetView zoomScalePageLayoutView="0" workbookViewId="0" topLeftCell="A4">
      <selection activeCell="G29" sqref="G29"/>
    </sheetView>
  </sheetViews>
  <sheetFormatPr defaultColWidth="9.140625" defaultRowHeight="12.75"/>
  <sheetData>
    <row r="1" ht="12.75">
      <c r="G1">
        <v>463.1</v>
      </c>
    </row>
    <row r="2" ht="12.75">
      <c r="G2">
        <v>471</v>
      </c>
    </row>
    <row r="3" ht="12.75">
      <c r="G3">
        <v>253.3</v>
      </c>
    </row>
    <row r="4" ht="12.75">
      <c r="G4">
        <v>264</v>
      </c>
    </row>
    <row r="5" spans="3:7" ht="12.75">
      <c r="C5">
        <v>58802.6</v>
      </c>
      <c r="G5">
        <v>264</v>
      </c>
    </row>
    <row r="6" spans="3:7" ht="12.75">
      <c r="C6">
        <v>214041.7</v>
      </c>
      <c r="G6">
        <v>264</v>
      </c>
    </row>
    <row r="7" spans="3:7" ht="12.75">
      <c r="C7">
        <v>50216.1</v>
      </c>
      <c r="G7">
        <v>264</v>
      </c>
    </row>
    <row r="8" spans="3:7" ht="12.75">
      <c r="C8">
        <v>42356.8</v>
      </c>
      <c r="G8">
        <v>264</v>
      </c>
    </row>
    <row r="9" spans="3:7" ht="12.75">
      <c r="C9">
        <v>45457.4</v>
      </c>
      <c r="G9">
        <v>634.1</v>
      </c>
    </row>
    <row r="10" spans="3:7" ht="12.75">
      <c r="C10">
        <v>34434.3</v>
      </c>
      <c r="G10">
        <v>661.2</v>
      </c>
    </row>
    <row r="11" spans="3:7" ht="12.75">
      <c r="C11">
        <f>SUM(C5:C10)</f>
        <v>445308.89999999997</v>
      </c>
      <c r="G11">
        <v>661.2</v>
      </c>
    </row>
    <row r="12" ht="12.75">
      <c r="G12">
        <v>661.2</v>
      </c>
    </row>
    <row r="13" ht="12.75">
      <c r="G13">
        <v>661.2</v>
      </c>
    </row>
    <row r="14" ht="12.75">
      <c r="G14">
        <v>661.2</v>
      </c>
    </row>
    <row r="15" ht="12.75">
      <c r="G15">
        <v>641.6</v>
      </c>
    </row>
    <row r="16" ht="12.75">
      <c r="G16">
        <v>482.1</v>
      </c>
    </row>
    <row r="17" ht="12.75">
      <c r="G17">
        <v>139.9</v>
      </c>
    </row>
    <row r="18" ht="12.75">
      <c r="G18">
        <v>160</v>
      </c>
    </row>
    <row r="19" ht="12.75">
      <c r="G19">
        <v>160</v>
      </c>
    </row>
    <row r="20" ht="12.75">
      <c r="G20">
        <v>160</v>
      </c>
    </row>
    <row r="21" ht="12.75">
      <c r="G21">
        <v>8256.3</v>
      </c>
    </row>
    <row r="22" ht="12.75">
      <c r="G22">
        <v>931.9</v>
      </c>
    </row>
    <row r="23" ht="12.75">
      <c r="G23">
        <v>6864.9</v>
      </c>
    </row>
    <row r="24" ht="12.75">
      <c r="G24">
        <v>6423.6</v>
      </c>
    </row>
    <row r="25" ht="12.75">
      <c r="G25">
        <v>12847.1</v>
      </c>
    </row>
    <row r="26" ht="12.75">
      <c r="G26">
        <v>2141.2</v>
      </c>
    </row>
    <row r="27" ht="12.75">
      <c r="G27">
        <v>1.9</v>
      </c>
    </row>
    <row r="28" ht="12.75">
      <c r="G28">
        <v>2.6</v>
      </c>
    </row>
    <row r="29" ht="12.75">
      <c r="G29">
        <f>SUM(G1:G28)</f>
        <v>45660.59999999999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2018-03-22T07:20:50Z</cp:lastPrinted>
  <dcterms:created xsi:type="dcterms:W3CDTF">2006-09-16T00:00:00Z</dcterms:created>
  <dcterms:modified xsi:type="dcterms:W3CDTF">2018-03-22T07:21:54Z</dcterms:modified>
  <cp:category/>
  <cp:version/>
  <cp:contentType/>
  <cp:contentStatus/>
</cp:coreProperties>
</file>