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firstSheet="3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_xlnm.Print_Titles" localSheetId="0">'Приложение  6'!$17:$18</definedName>
    <definedName name="_xlnm.Print_Titles" localSheetId="3">'Приложение 1'!$22:$24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1'!$A$1:$AB$160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<sst xmlns="http://schemas.openxmlformats.org/spreadsheetml/2006/main" count="704" uniqueCount="315">
  <si>
    <t>Цель  «Создание условий для максимального вовлечения населения города Ржева в систематические занятия физической культурой и массовым спортом, дальнейшего развития спорта высших достижений, включая подготовку спортивного резерва»</t>
  </si>
  <si>
    <r>
      <t xml:space="preserve">Показатель  3 </t>
    </r>
    <r>
      <rPr>
        <sz val="8"/>
        <rFont val="Times New Roman"/>
        <family val="1"/>
      </rPr>
      <t>Численность спортсменов города Ржева, включенных в составы спортивных сборных команд Тверской области и Российской Федерации</t>
    </r>
  </si>
  <si>
    <r>
      <t xml:space="preserve">Мероприятие  1.001  </t>
    </r>
    <r>
      <rPr>
        <sz val="8"/>
        <rFont val="Times New Roman"/>
        <family val="1"/>
      </rPr>
      <t>«Предоставление общедоступного и бесплатного дополнительного образования детей в бюджетных учреждениях в области физкультуры и спорта (в части совершенствования оплаты труда категориям работников в соответствии с Указами президента РФ)»</t>
    </r>
  </si>
  <si>
    <r>
      <rPr>
        <i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Доля расходов на оплату труда категорий работников в соответствии с Указами президента РФ,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</t>
    </r>
  </si>
  <si>
    <r>
      <t xml:space="preserve">Показатель 1 </t>
    </r>
    <r>
      <rPr>
        <sz val="8"/>
        <color indexed="8"/>
        <rFont val="Times New Roman"/>
        <family val="1"/>
      </rPr>
      <t>Доля расходов на оплату труда категорий работников, на которые не распространяются Указы президента РФ,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</t>
    </r>
  </si>
  <si>
    <r>
      <t xml:space="preserve">Показатель 1  </t>
    </r>
    <r>
      <rPr>
        <sz val="8"/>
        <color indexed="8"/>
        <rFont val="Times New Roman"/>
        <family val="1"/>
      </rPr>
      <t>Доля расходов на текущее содержание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</t>
    </r>
  </si>
  <si>
    <r>
      <t xml:space="preserve">Показатель  </t>
    </r>
    <r>
      <rPr>
        <sz val="7"/>
        <color indexed="8"/>
        <rFont val="Times New Roman"/>
        <family val="1"/>
      </rPr>
      <t>Доля расходов на укрепление материально-технической базы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</t>
    </r>
  </si>
  <si>
    <r>
      <t xml:space="preserve">Показатель  </t>
    </r>
    <r>
      <rPr>
        <sz val="8"/>
        <color indexed="8"/>
        <rFont val="Times New Roman"/>
        <family val="1"/>
      </rPr>
      <t>Количество бюджетных учреждений дополнительного образования детей в области физкультуры и спорта, имеющих просроченную задолженность в рамках МЗ прошлых лет</t>
    </r>
  </si>
  <si>
    <r>
      <t>Мероприятие  1.007</t>
    </r>
    <r>
      <rPr>
        <sz val="8"/>
        <rFont val="Times New Roman"/>
        <family val="1"/>
      </rPr>
      <t xml:space="preserve"> «Повышение квалификации и профессиональной подготовки специалистов и тренеров»</t>
    </r>
  </si>
  <si>
    <r>
      <t xml:space="preserve">Показатель   </t>
    </r>
    <r>
      <rPr>
        <sz val="8"/>
        <color indexed="8"/>
        <rFont val="Times New Roman"/>
        <family val="1"/>
      </rPr>
      <t>Количество тренеров и специалистов, прошедших профессиональную переподготовку и курсы повышения квалификации</t>
    </r>
  </si>
  <si>
    <r>
      <t>Показатель</t>
    </r>
    <r>
      <rPr>
        <sz val="8"/>
        <color indexed="8"/>
        <rFont val="Times New Roman"/>
        <family val="1"/>
      </rPr>
      <t xml:space="preserve"> "Доля освоения бюджетных средств, выделенных на укрепление материально технической базы"</t>
    </r>
  </si>
  <si>
    <r>
      <rPr>
        <b/>
        <i/>
        <sz val="8"/>
        <rFont val="Times New Roman"/>
        <family val="1"/>
      </rPr>
      <t xml:space="preserve">Задача  2 </t>
    </r>
    <r>
      <rPr>
        <b/>
        <sz val="8"/>
        <rFont val="Times New Roman"/>
        <family val="1"/>
      </rPr>
      <t xml:space="preserve"> "Совершенствование механизмов управления системой учреждений дополнительного образования детей в области физической культуры и спорта города Ржева Тверской области"</t>
    </r>
  </si>
  <si>
    <r>
      <rPr>
        <i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Процент обеспеченности УДОД в области физкультуры и спорта города Ржева Тверской области в соответствии с нормативами, необходимыми для качественного оказания муниципальных услуг</t>
    </r>
  </si>
  <si>
    <r>
      <t xml:space="preserve">Административное мероприятие  2.001  </t>
    </r>
    <r>
      <rPr>
        <sz val="8"/>
        <rFont val="Times New Roman"/>
        <family val="1"/>
      </rPr>
      <t>«Проведение анализа штатных расписаний и эффективности оказания услуг муниципальными учреждениями»</t>
    </r>
  </si>
  <si>
    <r>
      <rPr>
        <i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Количество занимающихся в УДОД  на одного тренера-преподавателя УДОД</t>
    </r>
  </si>
  <si>
    <r>
      <rPr>
        <i/>
        <sz val="8"/>
        <rFont val="Times New Roman"/>
        <family val="1"/>
      </rPr>
      <t xml:space="preserve">Показатель   2 </t>
    </r>
    <r>
      <rPr>
        <sz val="8"/>
        <rFont val="Times New Roman"/>
        <family val="1"/>
      </rPr>
      <t>Увеличение штатной численности работников с целью расширения объема оказываемых образовательных услуг в учреждениях спортивной направленности</t>
    </r>
  </si>
  <si>
    <r>
      <rPr>
        <i/>
        <sz val="8"/>
        <rFont val="Times New Roman"/>
        <family val="1"/>
      </rPr>
      <t xml:space="preserve">Показатель   3 </t>
    </r>
    <r>
      <rPr>
        <sz val="8"/>
        <rFont val="Times New Roman"/>
        <family val="1"/>
      </rPr>
      <t>Количество случаев получения заработной платы одним сотрудником в нескольких муниципальных учреждениях, выявленных в ходе проверки</t>
    </r>
  </si>
  <si>
    <r>
      <t xml:space="preserve">Административное мероприятие  2.002  </t>
    </r>
    <r>
      <rPr>
        <sz val="8"/>
        <rFont val="Times New Roman"/>
        <family val="1"/>
      </rPr>
      <t>«Методическое сопровождение развития дополнительного образования детей»</t>
    </r>
  </si>
  <si>
    <r>
      <rPr>
        <i/>
        <sz val="8"/>
        <rFont val="Times New Roman"/>
        <family val="1"/>
      </rPr>
      <t xml:space="preserve">Показатель  1 </t>
    </r>
    <r>
      <rPr>
        <sz val="8"/>
        <rFont val="Times New Roman"/>
        <family val="1"/>
      </rPr>
      <t xml:space="preserve">  Обеспеченность населения услугами и доступностью услуг дополнительного образования</t>
    </r>
  </si>
  <si>
    <r>
      <t xml:space="preserve">Мероприятие  2.003 </t>
    </r>
    <r>
      <rPr>
        <sz val="8"/>
        <rFont val="Times New Roman"/>
        <family val="1"/>
      </rPr>
      <t>«Приобретение автомобиля сопровождения для создания отделения велосипедного спорта в  МУДОД  КСДЮСШОР №1»</t>
    </r>
  </si>
  <si>
    <r>
      <t xml:space="preserve">Показатель  </t>
    </r>
    <r>
      <rPr>
        <sz val="8"/>
        <color indexed="8"/>
        <rFont val="Times New Roman"/>
        <family val="1"/>
      </rPr>
      <t>Обеспеченность тренировочного процесса велосипедного спорта в г.Ржеве</t>
    </r>
  </si>
  <si>
    <r>
      <t xml:space="preserve">Мероприятие  2.004   </t>
    </r>
    <r>
      <rPr>
        <sz val="8"/>
        <rFont val="Times New Roman"/>
        <family val="1"/>
      </rPr>
      <t>"Развитие футбола в г. Ржеве Тверской области за счет средств местного бюджета"</t>
    </r>
  </si>
  <si>
    <r>
      <t xml:space="preserve">  Показатель   </t>
    </r>
    <r>
      <rPr>
        <sz val="8"/>
        <rFont val="Times New Roman"/>
        <family val="1"/>
      </rPr>
      <t>Доля выполненных работ по реконструкции футбольного поля  в городе Ржеве Тверской области на стадионе "Торпедо" за счет средств местного бюджета</t>
    </r>
  </si>
  <si>
    <r>
      <rPr>
        <b/>
        <sz val="8"/>
        <rFont val="Times New Roman"/>
        <family val="1"/>
      </rPr>
      <t>Мероприятие  2.005  "</t>
    </r>
    <r>
      <rPr>
        <sz val="8"/>
        <rFont val="Times New Roman"/>
        <family val="1"/>
      </rPr>
      <t>Субсидия из областного бюджета Тверской области на реализацию расходных обязательств муниципальных образований Тверской области на подготовку основания, доставку и монтаж искусственного покрытия футбольного поля при муниципальных детско-юношеских спортивных школах в рамках подпрограммы "Развитие футбола в Российской Федерации на 2008-2015 годы" федеральной целевой программы "Развитие физической культуры и спорта в Российской Федерации на 2006-2015 годы" в 2014 году"</t>
    </r>
  </si>
  <si>
    <r>
      <t>Показатель    "Д</t>
    </r>
    <r>
      <rPr>
        <sz val="8"/>
        <rFont val="Times New Roman"/>
        <family val="1"/>
      </rPr>
      <t>оля выполненных работ по реконструкции футбольного поля  в городе Ржеве Тверской области на стадионе "Торпедо" за счет средств областного бюджета"</t>
    </r>
  </si>
  <si>
    <r>
      <t xml:space="preserve">Мероприятие  2.006 </t>
    </r>
    <r>
      <rPr>
        <sz val="8"/>
        <rFont val="Times New Roman"/>
        <family val="1"/>
      </rPr>
      <t>"Сертификация здания МБУ ДО СДЮСШОР города Ржева Тверской области по адресу: Волосковская горка. д.2"</t>
    </r>
  </si>
  <si>
    <t>Показатель "Доля освоения бюджетных средств, выделенных на укрепление материально технической базы"</t>
  </si>
  <si>
    <t>Подпрограмма 2 "Развитие спорта высших достижений"</t>
  </si>
  <si>
    <r>
      <rPr>
        <b/>
        <i/>
        <sz val="8"/>
        <rFont val="Times New Roman"/>
        <family val="1"/>
      </rPr>
      <t xml:space="preserve">Задача   1  </t>
    </r>
    <r>
      <rPr>
        <b/>
        <sz val="8"/>
        <rFont val="Times New Roman"/>
        <family val="1"/>
      </rPr>
      <t xml:space="preserve"> Совершенствование системы подготовки спортсменов высокого класса, включая управление тренировочным процессом подготовки спортсменов высокого класса</t>
    </r>
  </si>
  <si>
    <r>
      <rPr>
        <i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Количество спортсменов города Ржева, входящих в состав сборных Тверской области и России</t>
    </r>
  </si>
  <si>
    <r>
      <rPr>
        <i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Количество спортсменов города Ржева, принявших участие в соревнованиях Всероссийского уровня</t>
    </r>
  </si>
  <si>
    <r>
      <rPr>
        <b/>
        <sz val="8"/>
        <color indexed="8"/>
        <rFont val="Times New Roman"/>
        <family val="1"/>
      </rPr>
      <t>Административное мероприятие  1.002</t>
    </r>
    <r>
      <rPr>
        <sz val="8"/>
        <color indexed="8"/>
        <rFont val="Times New Roman"/>
        <family val="1"/>
      </rPr>
      <t xml:space="preserve">  "Создание эффективной системы подготовки спортивного резерва и спортсменов высокого класса"</t>
    </r>
  </si>
  <si>
    <r>
      <rPr>
        <i/>
        <sz val="8"/>
        <color indexed="8"/>
        <rFont val="Times New Roman"/>
        <family val="1"/>
      </rPr>
      <t xml:space="preserve">Показатель   1 </t>
    </r>
    <r>
      <rPr>
        <sz val="8"/>
        <color indexed="8"/>
        <rFont val="Times New Roman"/>
        <family val="1"/>
      </rPr>
      <t xml:space="preserve"> Количество спортсменов, ставших призерами и победителями соревнований на городских и областных соревнованиях</t>
    </r>
  </si>
  <si>
    <r>
      <t xml:space="preserve">Показатель   2 </t>
    </r>
    <r>
      <rPr>
        <sz val="8"/>
        <color indexed="8"/>
        <rFont val="Times New Roman"/>
        <family val="1"/>
      </rPr>
      <t>Количество спортсменов города Ржева, выступающих в составе сборной Тверской области и России на всероссийских и международных соревнованиях</t>
    </r>
  </si>
  <si>
    <r>
      <rPr>
        <b/>
        <i/>
        <sz val="8"/>
        <rFont val="Times New Roman"/>
        <family val="1"/>
      </rPr>
      <t>Задача   2</t>
    </r>
    <r>
      <rPr>
        <b/>
        <sz val="8"/>
        <rFont val="Times New Roman"/>
        <family val="1"/>
      </rPr>
      <t xml:space="preserve"> «Формирование и обеспечение эффективной системы организации и проведения в городе Ржеве межрегиональных, всероссийских и международных спортивных соревнований»</t>
    </r>
  </si>
  <si>
    <r>
      <rPr>
        <i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Количество спортивных мероприятий регионального, всероссийского и международного уровней, проведенных на территории города Ржева</t>
    </r>
  </si>
  <si>
    <r>
      <rPr>
        <b/>
        <sz val="8"/>
        <color indexed="8"/>
        <rFont val="Times New Roman"/>
        <family val="1"/>
      </rPr>
      <t>Административное мероприятие  2.001</t>
    </r>
    <r>
      <rPr>
        <sz val="8"/>
        <color indexed="8"/>
        <rFont val="Times New Roman"/>
        <family val="1"/>
      </rPr>
      <t xml:space="preserve">  "Обеспечение обслуживания соревнований самого высокого уровня в городе Ржеве"</t>
    </r>
  </si>
  <si>
    <r>
      <rPr>
        <i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>Количество квалифицированных работников сферы «Физическая культура и спорт» города Ржева, имеющих право обслуживать соревнования самого высокого уровня</t>
    </r>
  </si>
  <si>
    <r>
      <rPr>
        <b/>
        <sz val="8"/>
        <color indexed="8"/>
        <rFont val="Times New Roman"/>
        <family val="1"/>
      </rPr>
      <t>Административное мероприятие  2.002</t>
    </r>
    <r>
      <rPr>
        <sz val="8"/>
        <color indexed="8"/>
        <rFont val="Times New Roman"/>
        <family val="1"/>
      </rPr>
      <t xml:space="preserve">  "Обеспечение правопорядка и общественной безопасности во время проведения спортивных мероприятий"</t>
    </r>
  </si>
  <si>
    <r>
      <t>Показатель  К</t>
    </r>
    <r>
      <rPr>
        <sz val="8"/>
        <rFont val="Times New Roman"/>
        <family val="1"/>
      </rPr>
      <t>оличество работников правопорядка и общественной безопасности, обслуживающих проведение всероссийских и международных соревнований на территории города Ржева</t>
    </r>
  </si>
  <si>
    <r>
      <rPr>
        <b/>
        <sz val="8"/>
        <color indexed="8"/>
        <rFont val="Times New Roman"/>
        <family val="1"/>
      </rPr>
      <t>Административное мероприятие  2.003</t>
    </r>
    <r>
      <rPr>
        <sz val="8"/>
        <color indexed="8"/>
        <rFont val="Times New Roman"/>
        <family val="1"/>
      </rPr>
      <t xml:space="preserve">  "Организация работы медицинского персонала на соревнованиях в городе Ржеве"</t>
    </r>
  </si>
  <si>
    <r>
      <t>Показатель  К</t>
    </r>
    <r>
      <rPr>
        <sz val="8"/>
        <rFont val="Times New Roman"/>
        <family val="1"/>
      </rPr>
      <t>оличество работников медицинского персонала, обслуживающих соревнования самого высокого уровня</t>
    </r>
  </si>
  <si>
    <r>
      <t>Административное мероприятие  2.004 "</t>
    </r>
    <r>
      <rPr>
        <sz val="8"/>
        <color indexed="8"/>
        <rFont val="Times New Roman"/>
        <family val="1"/>
      </rPr>
      <t>Создание современной спортивной инфраструктуры для проведения соревнований всероссийского и международного уровней"</t>
    </r>
  </si>
  <si>
    <r>
      <t xml:space="preserve">Показатель  1 </t>
    </r>
    <r>
      <rPr>
        <sz val="8"/>
        <rFont val="Times New Roman"/>
        <family val="1"/>
      </rPr>
      <t>Количество объектов спортивной направленности в городе Ржеве, предназначенных для проведения соревнований самого высокого уровня</t>
    </r>
  </si>
  <si>
    <r>
      <t xml:space="preserve">Показатель    2 </t>
    </r>
    <r>
      <rPr>
        <sz val="8"/>
        <rFont val="Times New Roman"/>
        <family val="1"/>
      </rPr>
      <t>Обеспеченность местами проживания и питания спортсменов из других регионов и районов, прибывающих на соревнования в город Ржев</t>
    </r>
  </si>
  <si>
    <r>
      <rPr>
        <b/>
        <sz val="8"/>
        <color indexed="8"/>
        <rFont val="Times New Roman"/>
        <family val="1"/>
      </rPr>
      <t>Мероприятие  2.005</t>
    </r>
    <r>
      <rPr>
        <sz val="8"/>
        <color indexed="8"/>
        <rFont val="Times New Roman"/>
        <family val="1"/>
      </rPr>
      <t xml:space="preserve"> "Обеспечение проведения и участие в мероприятиях в области физкультуры и спорта в учреждениях дополнительного образования детей в целях достижения высших спортивных результатов"</t>
    </r>
  </si>
  <si>
    <r>
      <rPr>
        <i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Доля расходов на проведение и участие в мероприятиях в области физкультуры и спорта в учреждениях дополнительного образования детей в целях достижения высших спортивных результатов в общем объеме средств, выделенных на Программу</t>
    </r>
  </si>
  <si>
    <t>Подпрограмма 3 "Обеспечение условий для развития на территории города Ржева физической культуры и массового спорта"</t>
  </si>
  <si>
    <r>
      <t>Задача  1 "</t>
    </r>
    <r>
      <rPr>
        <b/>
        <sz val="8"/>
        <rFont val="Times New Roman"/>
        <family val="1"/>
      </rPr>
      <t>Развитие материально-технической базы для проведения массовых физкультурно-спортивных мероприятий и оказания физкультурно-оздоровительных услуг населению в городе Ржеве"</t>
    </r>
  </si>
  <si>
    <r>
      <rPr>
        <i/>
        <sz val="8"/>
        <rFont val="Times New Roman"/>
        <family val="1"/>
      </rPr>
      <t>Показатель</t>
    </r>
    <r>
      <rPr>
        <sz val="8"/>
        <rFont val="Times New Roman"/>
        <family val="1"/>
      </rPr>
      <t xml:space="preserve"> Количество спортивных сооружений</t>
    </r>
  </si>
  <si>
    <r>
      <rPr>
        <b/>
        <sz val="8"/>
        <rFont val="Times New Roman"/>
        <family val="1"/>
      </rPr>
      <t>Административное мероприятие 1.001</t>
    </r>
    <r>
      <rPr>
        <sz val="8"/>
        <rFont val="Times New Roman"/>
        <family val="1"/>
      </rPr>
      <t xml:space="preserve"> "Организация системы физического воспитания различных категорий и групп населения, в том числе в образовательных учреждениях"</t>
    </r>
  </si>
  <si>
    <r>
      <rPr>
        <i/>
        <sz val="8"/>
        <rFont val="Times New Roman"/>
        <family val="1"/>
      </rPr>
      <t>Показатель    1</t>
    </r>
    <r>
      <rPr>
        <sz val="8"/>
        <rFont val="Times New Roman"/>
        <family val="1"/>
      </rPr>
      <t xml:space="preserve">  Количество учащихся и студентов, занимающихся физической культурой и массовым спортом </t>
    </r>
  </si>
  <si>
    <r>
      <rPr>
        <i/>
        <sz val="8"/>
        <rFont val="Times New Roman"/>
        <family val="1"/>
      </rPr>
      <t>Показатель    2</t>
    </r>
    <r>
      <rPr>
        <sz val="8"/>
        <rFont val="Times New Roman"/>
        <family val="1"/>
      </rPr>
      <t xml:space="preserve">  Количество образовательных учреждений среднего  образования, имеющих на своей базе спортивные клубы</t>
    </r>
  </si>
  <si>
    <r>
      <t>Административное мероприятие   1.002  "</t>
    </r>
    <r>
      <rPr>
        <sz val="8"/>
        <rFont val="Times New Roman"/>
        <family val="1"/>
      </rPr>
      <t>Развитие инфраструктуры физической культуры и спорта, в том числе для лиц с ограниченными возможностями"</t>
    </r>
  </si>
  <si>
    <r>
      <rPr>
        <i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Количество лиц с ограниченными возможностями, систематически занимающихся физической культурой и спортом, в общей численности данной категории населения</t>
    </r>
  </si>
  <si>
    <r>
      <rPr>
        <i/>
        <sz val="8"/>
        <rFont val="Times New Roman"/>
        <family val="1"/>
      </rPr>
      <t>Показатель    2</t>
    </r>
    <r>
      <rPr>
        <sz val="8"/>
        <rFont val="Times New Roman"/>
        <family val="1"/>
      </rPr>
      <t xml:space="preserve"> Количество спортивных сооружений, предназначенных для проведения спортивно-массовых занятий с людьми с ограниченными возможностями</t>
    </r>
  </si>
  <si>
    <r>
      <rPr>
        <b/>
        <sz val="8"/>
        <rFont val="Times New Roman"/>
        <family val="1"/>
      </rPr>
      <t>Мероприятие 1.003</t>
    </r>
    <r>
      <rPr>
        <sz val="8"/>
        <rFont val="Times New Roman"/>
        <family val="1"/>
      </rPr>
      <t xml:space="preserve"> Приобретение спортивного инвентаря для проведения массовых физкультурно-спортивных мероприятий в городе Ржеве</t>
    </r>
  </si>
  <si>
    <t>Показатель  Количество приобретённого спортивного инвентаря для проведения массовых физкультурно-спортивных мероприятий в городе Ржеве</t>
  </si>
  <si>
    <r>
      <t xml:space="preserve">Показатель 1 </t>
    </r>
    <r>
      <rPr>
        <sz val="8"/>
        <rFont val="Times New Roman"/>
        <family val="1"/>
      </rPr>
      <t>Численность населения города Ржева, систематически занимающаяся физической культурой и спортом</t>
    </r>
  </si>
  <si>
    <r>
      <rPr>
        <i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Количество участников спортивно-массовых мероприятий</t>
    </r>
  </si>
  <si>
    <r>
      <rPr>
        <b/>
        <sz val="8"/>
        <rFont val="Times New Roman"/>
        <family val="1"/>
      </rPr>
      <t>Мероприятие   2.001</t>
    </r>
    <r>
      <rPr>
        <sz val="8"/>
        <rFont val="Times New Roman"/>
        <family val="1"/>
      </rPr>
      <t xml:space="preserve">  "Организация проведения спортивно-массовых мероприятий и соревнований на территории города Ржева"</t>
    </r>
  </si>
  <si>
    <r>
      <t>Показатель   1 К</t>
    </r>
    <r>
      <rPr>
        <sz val="8"/>
        <rFont val="Times New Roman"/>
        <family val="1"/>
      </rPr>
      <t>оличество проведенных спортивно-массовых мероприятий на территории города Ржева</t>
    </r>
  </si>
  <si>
    <r>
      <t xml:space="preserve">Показатель    2 </t>
    </r>
    <r>
      <rPr>
        <sz val="8"/>
        <rFont val="Times New Roman"/>
        <family val="1"/>
      </rPr>
      <t>Доля расходов на проведение спортивно-массовых мероприятий в общем объеме средств, выделенных на Программу</t>
    </r>
  </si>
  <si>
    <r>
      <rPr>
        <b/>
        <sz val="8"/>
        <rFont val="Times New Roman"/>
        <family val="1"/>
      </rPr>
      <t xml:space="preserve">Административное мероприятие  2.003 </t>
    </r>
    <r>
      <rPr>
        <sz val="8"/>
        <rFont val="Times New Roman"/>
        <family val="1"/>
      </rPr>
      <t xml:space="preserve"> "Повышение квалификации персонала, обслуживающего спортивно-массовые мероприятия"</t>
    </r>
  </si>
  <si>
    <t>Показатель Количество человек, прошедших курсы повышения квалификации</t>
  </si>
  <si>
    <r>
      <t>Административное мероприятие  2.004 "</t>
    </r>
    <r>
      <rPr>
        <sz val="8"/>
        <rFont val="Times New Roman"/>
        <family val="1"/>
      </rPr>
      <t>Проведение Чемпионатов и первенств города Ржева по различным видам спорта"</t>
    </r>
  </si>
  <si>
    <r>
      <rPr>
        <i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 Количество проведенных чемпионатов и первенств</t>
    </r>
  </si>
  <si>
    <r>
      <t xml:space="preserve">Показатель  2  </t>
    </r>
    <r>
      <rPr>
        <sz val="8"/>
        <rFont val="Times New Roman"/>
        <family val="1"/>
      </rPr>
      <t>Доля населения, принявшего участие в игровых видах спорта, в общей численности принимающих участие в спортивно-массовых мероприятиях</t>
    </r>
  </si>
  <si>
    <t>Подпрограмма 4 "Разработка и внедрение комплекса мер по противопожарной безопасности спортивных объектов"</t>
  </si>
  <si>
    <r>
      <t>Задача  1 "</t>
    </r>
    <r>
      <rPr>
        <b/>
        <sz val="8"/>
        <rFont val="Times New Roman"/>
        <family val="1"/>
      </rPr>
      <t>Обучение знаниям и навыкам поведения обучающихся и сотрудников в случаях возникновения чрезвычайных ситуаций и пожаров"</t>
    </r>
  </si>
  <si>
    <r>
      <t xml:space="preserve">Показатель </t>
    </r>
    <r>
      <rPr>
        <sz val="8"/>
        <rFont val="Times New Roman"/>
        <family val="1"/>
      </rPr>
      <t>Количество человек, обученных знаниям и навыкам поведения в чрезвычайных ситуациях и в случаях пожаров</t>
    </r>
  </si>
  <si>
    <r>
      <rPr>
        <b/>
        <sz val="8"/>
        <rFont val="Times New Roman"/>
        <family val="1"/>
      </rPr>
      <t>Административное мероприятие 1.001</t>
    </r>
    <r>
      <rPr>
        <sz val="8"/>
        <rFont val="Times New Roman"/>
        <family val="1"/>
      </rPr>
      <t xml:space="preserve">  "Проведение инструктажа и обучения, а так же тренировок поведения в случае возникновения пожара в спортивном сооружении"</t>
    </r>
  </si>
  <si>
    <r>
      <t xml:space="preserve">Показатель   </t>
    </r>
    <r>
      <rPr>
        <sz val="8"/>
        <rFont val="Times New Roman"/>
        <family val="1"/>
      </rPr>
      <t>Численность занимающихся в УДОД, прошедших инструктаж и обучение на случай пожара</t>
    </r>
  </si>
  <si>
    <r>
      <t>Административное мероприятие  1.002  "</t>
    </r>
    <r>
      <rPr>
        <sz val="8"/>
        <rFont val="Times New Roman"/>
        <family val="1"/>
      </rPr>
      <t>Обучение и подготовка работников УДОД, подведомственных Комитету по физической культуре и спорту города Ржева, мерам и навыкам противопожарной безопасности"</t>
    </r>
  </si>
  <si>
    <r>
      <t xml:space="preserve">Показатель  </t>
    </r>
    <r>
      <rPr>
        <sz val="8"/>
        <rFont val="Times New Roman"/>
        <family val="1"/>
      </rPr>
      <t>Численность работников УДОД, спортивной направленности, прошедших курсы обучения противопожарной безопасности</t>
    </r>
  </si>
  <si>
    <r>
      <rPr>
        <b/>
        <i/>
        <sz val="8"/>
        <rFont val="Times New Roman"/>
        <family val="1"/>
      </rPr>
      <t xml:space="preserve">Задача   2 </t>
    </r>
    <r>
      <rPr>
        <b/>
        <sz val="8"/>
        <rFont val="Times New Roman"/>
        <family val="1"/>
      </rPr>
      <t xml:space="preserve"> "Разработка и внедрение систем автоматической пожарной сигнализации, оповещение людей при пожаре"</t>
    </r>
  </si>
  <si>
    <r>
      <t xml:space="preserve">Показатель 1 </t>
    </r>
    <r>
      <rPr>
        <sz val="8"/>
        <rFont val="Times New Roman"/>
        <family val="1"/>
      </rPr>
      <t>Количество спортивных объектов, на которых внедрили системы автоматической пожарной сигнализации</t>
    </r>
  </si>
  <si>
    <r>
      <t xml:space="preserve">Показатель 2 </t>
    </r>
    <r>
      <rPr>
        <sz val="8"/>
        <rFont val="Times New Roman"/>
        <family val="1"/>
      </rPr>
      <t>Доля спортивных объектов, на которых внедрили системы автоматической пожарной сигнализации в общем объеме спортивных объектов, на которых необходимо внедрить систему автоматической пожарной сигнализации</t>
    </r>
  </si>
  <si>
    <r>
      <rPr>
        <b/>
        <sz val="8"/>
        <color indexed="8"/>
        <rFont val="Times New Roman"/>
        <family val="1"/>
      </rPr>
      <t>Административное мероприятие 2.001</t>
    </r>
    <r>
      <rPr>
        <sz val="8"/>
        <color indexed="8"/>
        <rFont val="Times New Roman"/>
        <family val="1"/>
      </rPr>
      <t xml:space="preserve"> "Проведения технического анализа состояния зданий, сооружений и инженерных систем спортивных учреждений, их паспортизация, оценка пожарной, электрической и конструктивной безопасности и разработка рекомендаций по ее повышению до требований существующих норм и правил"</t>
    </r>
  </si>
  <si>
    <r>
      <t xml:space="preserve">Показатель </t>
    </r>
    <r>
      <rPr>
        <sz val="8"/>
        <color indexed="8"/>
        <rFont val="Times New Roman"/>
        <family val="1"/>
      </rPr>
      <t>Количество обследованных спортивных сооружений</t>
    </r>
  </si>
  <si>
    <r>
      <t>Административное мероприятие  2.002 "</t>
    </r>
    <r>
      <rPr>
        <sz val="8"/>
        <color indexed="8"/>
        <rFont val="Times New Roman"/>
        <family val="1"/>
      </rPr>
      <t>Оснащение спортивных учреждений всех типов и видов современным противопожарным оборудованием, средствами защиты и пожаротушения, организация их закупок, монтажа и сервисного обслуживания"</t>
    </r>
  </si>
  <si>
    <r>
      <rPr>
        <i/>
        <sz val="8"/>
        <color indexed="8"/>
        <rFont val="Times New Roman"/>
        <family val="1"/>
      </rPr>
      <t xml:space="preserve">Показатель </t>
    </r>
    <r>
      <rPr>
        <sz val="8"/>
        <color indexed="8"/>
        <rFont val="Times New Roman"/>
        <family val="1"/>
      </rPr>
      <t>Количество спортивных учреждений, оснащенных современным противопожарным оборудованием</t>
    </r>
  </si>
  <si>
    <r>
      <t>Мероприятие  2.003  "</t>
    </r>
    <r>
      <rPr>
        <sz val="8"/>
        <color indexed="8"/>
        <rFont val="Times New Roman"/>
        <family val="1"/>
      </rPr>
      <t>Обеспечение комплексной безопасности спортивных объектов учреждений дополнительного образования за счет средств местного бюджета"</t>
    </r>
  </si>
  <si>
    <r>
      <rPr>
        <i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Доля расходов на обеспечение комплексной безопасности спортивных объектов организациям дополнительного образования за счет средств местного бюджета в общем объеме средств, выделенных на Программу</t>
    </r>
  </si>
  <si>
    <t>Подпрограмма 5 "Проведение ремонта объектов спорта"</t>
  </si>
  <si>
    <r>
      <rPr>
        <b/>
        <i/>
        <sz val="8"/>
        <rFont val="Times New Roman"/>
        <family val="1"/>
      </rPr>
      <t>Задача  1 "</t>
    </r>
    <r>
      <rPr>
        <b/>
        <sz val="8"/>
        <rFont val="Times New Roman"/>
        <family val="1"/>
      </rPr>
      <t>Обследование учреждений дополнительного образования в области «Физическая культура и спорт» города Ржева, в которых необходимо выполнить капитальный и текущий ремонт с учетом нормативных сроков эксплуатации зданий"</t>
    </r>
  </si>
  <si>
    <r>
      <rPr>
        <i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Доля спортивных  сооружений города Ржева Тверской области, требующих капитального и текущего ремонта</t>
    </r>
  </si>
  <si>
    <r>
      <rPr>
        <i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>Количество спортивных сооружений, принадлежащих спортивным школам, в которых необходим капитальный ремонт</t>
    </r>
  </si>
  <si>
    <r>
      <t>Административное мероприятие  1.002  "</t>
    </r>
    <r>
      <rPr>
        <sz val="8"/>
        <rFont val="Times New Roman"/>
        <family val="1"/>
      </rPr>
      <t>Создание комиссии для оценки состояния зданий спортивных учреждений города Ржева Тверской области, в которых требуется текущий ремонт"</t>
    </r>
  </si>
  <si>
    <r>
      <rPr>
        <i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Количество спортивных сооружений, принадлежащих спортивным школам, в которых необходим текущий ремонт</t>
    </r>
  </si>
  <si>
    <r>
      <rPr>
        <b/>
        <i/>
        <sz val="8"/>
        <rFont val="Times New Roman"/>
        <family val="1"/>
      </rPr>
      <t>Задача    2</t>
    </r>
    <r>
      <rPr>
        <b/>
        <sz val="8"/>
        <rFont val="Times New Roman"/>
        <family val="1"/>
      </rPr>
      <t xml:space="preserve">  "Проведение капитального и текущего ремонта в учреждениях спортивной направленности города Ржева Тверской области"</t>
    </r>
  </si>
  <si>
    <r>
      <rPr>
        <i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Доля денежных средств, выделенных для проведения текущего и капитального ремонта спортивных образовательных учреждений в общем объеме средств, выделенных на Программу</t>
    </r>
  </si>
  <si>
    <r>
      <rPr>
        <b/>
        <sz val="8"/>
        <color indexed="8"/>
        <rFont val="Times New Roman"/>
        <family val="1"/>
      </rPr>
      <t xml:space="preserve">Мероприятие  2.001 </t>
    </r>
    <r>
      <rPr>
        <sz val="8"/>
        <color indexed="8"/>
        <rFont val="Times New Roman"/>
        <family val="1"/>
      </rPr>
      <t xml:space="preserve"> "Проведение ремонта в учреждениях дополнительного образования физкультуры и спорта (местный бюджет)"</t>
    </r>
  </si>
  <si>
    <r>
      <t xml:space="preserve">Показатель 1 </t>
    </r>
    <r>
      <rPr>
        <sz val="8"/>
        <color indexed="8"/>
        <rFont val="Times New Roman"/>
        <family val="1"/>
      </rPr>
      <t>Доля спортивных сооружений, в которых проведен  капитальный (текущий) ремонт</t>
    </r>
  </si>
  <si>
    <r>
      <t xml:space="preserve">Показатель  2 </t>
    </r>
    <r>
      <rPr>
        <sz val="8"/>
        <color indexed="8"/>
        <rFont val="Times New Roman"/>
        <family val="1"/>
      </rPr>
      <t xml:space="preserve">Количество спортивных сооружений, в которых проведен капитальный  (текущий) ремонт
</t>
    </r>
  </si>
  <si>
    <r>
      <rPr>
        <b/>
        <sz val="8"/>
        <color indexed="8"/>
        <rFont val="Times New Roman"/>
        <family val="1"/>
      </rPr>
      <t>Мероприятие  2.002</t>
    </r>
    <r>
      <rPr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"Расходы на укрепление материально-технической базы муниципальных детских юношеских спортивных школ (областной бюджет)"</t>
    </r>
  </si>
  <si>
    <t>Показатель "Доля выполненных работ по укреплению материально-технической базы муниципальных детских юношеских спортивных школ от общего объёма запланированных работ"</t>
  </si>
  <si>
    <t>Обеспечивающая подпрограмма</t>
  </si>
  <si>
    <t>".</t>
  </si>
  <si>
    <t>Цели программы, подпрограммы,  задачи  подпрограммы, мероприятия, (административные мероприятия), подпрограммы и их показатели</t>
  </si>
  <si>
    <t>5. Мероприятие - мероприятие подпрограммы.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</si>
  <si>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</si>
  <si>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r>
      <rPr>
        <b/>
        <sz val="8"/>
        <color indexed="8"/>
        <rFont val="Times New Roman"/>
        <family val="1"/>
      </rPr>
      <t>Административное мероприятие  1.001</t>
    </r>
    <r>
      <rPr>
        <sz val="8"/>
        <color indexed="8"/>
        <rFont val="Times New Roman"/>
        <family val="1"/>
      </rPr>
      <t xml:space="preserve"> "Организация работы по совершенствованию системы отбора спортивного резерва в городе Ржеве  для спортивных сборных команд Тверской области и Российской Федерации"</t>
    </r>
  </si>
  <si>
    <r>
      <t xml:space="preserve">Показатель  1 </t>
    </r>
    <r>
      <rPr>
        <sz val="8"/>
        <rFont val="Times New Roman"/>
        <family val="1"/>
      </rPr>
      <t>Удельный вес населения города Ржева, систематически занимающегося физической культурой и спортом в общей численности жителей города Ржева</t>
    </r>
  </si>
  <si>
    <r>
      <t xml:space="preserve">Показатель  2 </t>
    </r>
    <r>
      <rPr>
        <sz val="8"/>
        <rFont val="Times New Roman"/>
        <family val="1"/>
      </rPr>
      <t>Доля обучающихся и студентов, систематически занимающихся физической культурой и спортом, в общей численности обучающихся и студентов</t>
    </r>
  </si>
  <si>
    <t>Показатель "Количество спортивных сооружений в городе Ржеве, предназначенных для проведения спортивных мероприятий всероссийского и международного уровня"</t>
  </si>
  <si>
    <r>
      <t>Мероприятие 2.002  "</t>
    </r>
    <r>
      <rPr>
        <sz val="8"/>
        <rFont val="Times New Roman"/>
        <family val="1"/>
      </rPr>
      <t>Оказание материальной помощи победителям и призёрам официальных областных, всероссийских и международных соревнований"</t>
    </r>
  </si>
  <si>
    <r>
      <rPr>
        <i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Количество получателей ценных призов и памятных кубков - победителей и призеров городских спортивно-массовых мероприятий</t>
    </r>
  </si>
  <si>
    <t>"Развитие физической культуры и спорта города Ржева Тверской области" на 2014 - 2019 годы</t>
  </si>
  <si>
    <t>Показатель Количество бюджетных учреждений дополнительного образования детей в области физкультуры и спорта, имеющих просроченную задолженность сверх МЗ</t>
  </si>
  <si>
    <t>единица</t>
  </si>
  <si>
    <r>
      <rPr>
        <b/>
        <sz val="8"/>
        <color indexed="8"/>
        <rFont val="Times New Roman"/>
        <family val="1"/>
      </rPr>
      <t>Мероприятие 1.006</t>
    </r>
    <r>
      <rPr>
        <sz val="8"/>
        <color indexed="8"/>
        <rFont val="Times New Roman"/>
        <family val="1"/>
      </rPr>
      <t xml:space="preserve"> "Обеспечение деятельности подведомственных учреждений (в части гашения кредиторской задолженности)</t>
    </r>
  </si>
  <si>
    <t>S</t>
  </si>
  <si>
    <t>B</t>
  </si>
  <si>
    <r>
      <rPr>
        <b/>
        <sz val="8"/>
        <rFont val="Times New Roman"/>
        <family val="1"/>
      </rPr>
      <t xml:space="preserve">Мероприятие 2.007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Расходы на укрепление  материально технической базы муниципальных спортивных школ за счёт средств местного бюджета</t>
    </r>
  </si>
  <si>
    <r>
      <t xml:space="preserve">Мероприятие 1.008 </t>
    </r>
    <r>
      <rPr>
        <sz val="8"/>
        <color indexed="8"/>
        <rFont val="Times New Roman"/>
        <family val="1"/>
      </rPr>
      <t xml:space="preserve"> Расходы на укрепление  материально технической базы муниципальных спортивных школ за счёт средств местного бюджета</t>
    </r>
  </si>
  <si>
    <t>Код целевой статьи расхода бюджета</t>
  </si>
  <si>
    <r>
      <rPr>
        <i/>
        <sz val="8"/>
        <rFont val="Times New Roman"/>
        <family val="1"/>
      </rPr>
      <t>Показатель 5</t>
    </r>
    <r>
      <rPr>
        <sz val="8"/>
        <rFont val="Times New Roman"/>
        <family val="1"/>
      </rPr>
      <t xml:space="preserve"> Доля граждан ,занимающихся физической культурой и спортом по месту работы, в общей численности населения, занятого в экономике </t>
    </r>
  </si>
  <si>
    <r>
      <t xml:space="preserve">Показатель 4 </t>
    </r>
    <r>
      <rPr>
        <sz val="8"/>
        <rFont val="Times New Roman"/>
        <family val="1"/>
      </rPr>
  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  </r>
    <r>
      <rPr>
        <b/>
        <sz val="8"/>
        <rFont val="Times New Roman"/>
        <family val="1"/>
      </rPr>
      <t xml:space="preserve"> </t>
    </r>
  </si>
  <si>
    <r>
      <t xml:space="preserve">Показатель 5 </t>
    </r>
    <r>
      <rPr>
        <sz val="8"/>
        <rFont val="Times New Roman"/>
        <family val="1"/>
      </rPr>
      <t xml:space="preserve">Доля граждан ,занимающихся физической культурой и спортом по месту работы, в общей численности населения, занятого в экономике </t>
    </r>
  </si>
  <si>
    <t xml:space="preserve">Код администра-тора  программы </t>
  </si>
  <si>
    <t>Раз-дел</t>
  </si>
  <si>
    <t>Под-раздел</t>
  </si>
  <si>
    <t>прог-рамма</t>
  </si>
  <si>
    <t>задача подпрог-раммы</t>
  </si>
  <si>
    <t>годы реализации программы</t>
  </si>
  <si>
    <t xml:space="preserve">                                          Администратор Муниципальной программы города Ржева Тверской области - Комитет по физической культуре и спорту Администрации города Ржева</t>
  </si>
  <si>
    <t>к Муниципальной программе города Ржева Тверской области</t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</si>
  <si>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</si>
  <si>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</si>
  <si>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</si>
  <si>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</si>
  <si>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</si>
  <si>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тыс.рублей</t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</si>
  <si>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</si>
  <si>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</si>
  <si>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</si>
  <si>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</si>
  <si>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СОГЛАСОВАНО</t>
  </si>
  <si>
    <t xml:space="preserve">УТВЕРЖДЕНО 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</si>
  <si>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</si>
  <si>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</si>
  <si>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</si>
  <si>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Цель програамыы</t>
  </si>
  <si>
    <t>Задача подпрограммы</t>
  </si>
  <si>
    <t xml:space="preserve">Номер показателя </t>
  </si>
  <si>
    <t xml:space="preserve">Мероприятие   (подпрограммы  или административное) </t>
  </si>
  <si>
    <t>закон  Тверской области</t>
  </si>
  <si>
    <t xml:space="preserve"> закон  Тверской области</t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</si>
  <si>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</si>
  <si>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</si>
  <si>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</si>
  <si>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</t>
  </si>
  <si>
    <t>В</t>
  </si>
  <si>
    <t>Г</t>
  </si>
  <si>
    <t>Б</t>
  </si>
  <si>
    <t>3.Подпрограмма - подпрограмма муниципальной программы города Ржева Тверской области.</t>
  </si>
  <si>
    <t>6.Административное мероприятие - административное мероприятие подпрограммы или обеспечивающей подпрограммы.</t>
  </si>
  <si>
    <t xml:space="preserve">2. Цель - цель муниципальной программы города Ржева Тверской области. </t>
  </si>
  <si>
    <t>4. Задача - задача подпрограммы.</t>
  </si>
  <si>
    <r>
      <t xml:space="preserve">Мероприятие  1.003  </t>
    </r>
    <r>
      <rPr>
        <sz val="8"/>
        <rFont val="Times New Roman"/>
        <family val="1"/>
      </rPr>
      <t>«Предоставление общедоступного и бесплатного дополнительного образования детей в бюджетных учреждениях в области физкультуры и спорта (в части расходов на текущее содержание)»</t>
    </r>
  </si>
  <si>
    <r>
      <t xml:space="preserve">Мероприятие  1.004  </t>
    </r>
    <r>
      <rPr>
        <sz val="8"/>
        <rFont val="Times New Roman"/>
        <family val="1"/>
      </rPr>
      <t>«Предоставление общедоступного и бесплатного дополнительного образования детей в бюджетных учреждениях в области физкультуры и спорта (в части укрепления материально-технической базы)»</t>
    </r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</si>
  <si>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</si>
  <si>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__________________________________________________                     (подпись)              (инициалы, фамилия)</t>
  </si>
  <si>
    <t>Вид мероприятия</t>
  </si>
  <si>
    <t xml:space="preserve">Подвид мероприятия </t>
  </si>
  <si>
    <t>Программа</t>
  </si>
  <si>
    <t>Подпрограмма</t>
  </si>
  <si>
    <t>Классификация целевой статьи расхода бюджета</t>
  </si>
  <si>
    <t>Код вида расходов</t>
  </si>
  <si>
    <t xml:space="preserve">Код администратора  программы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</si>
  <si>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</si>
  <si>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</si>
  <si>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</si>
  <si>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(да/нет)</t>
  </si>
  <si>
    <t>4. Административные  мероприятия</t>
  </si>
  <si>
    <t xml:space="preserve">3. Обеспечение деятельности  главного администратора  программы и  администраторов программы </t>
  </si>
  <si>
    <t xml:space="preserve"> мероприятий по разработке  государственной программы Тверской области</t>
  </si>
  <si>
    <t>Наименование  мероприятий по разработке  государственной программы</t>
  </si>
  <si>
    <t>Характеристика   государственной  программы Тверской области</t>
  </si>
  <si>
    <t>Подраздел</t>
  </si>
  <si>
    <t>Раздел</t>
  </si>
  <si>
    <t>Финансоый год, предшедствующий реализации программы , (N-1) год</t>
  </si>
  <si>
    <r>
      <rPr>
        <b/>
        <sz val="9"/>
        <color indexed="10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</si>
  <si>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Программа , всего </t>
  </si>
  <si>
    <r>
      <rPr>
        <b/>
        <sz val="9"/>
        <color indexed="10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</si>
  <si>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</si>
  <si>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</si>
  <si>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</si>
  <si>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</si>
  <si>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</si>
  <si>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</si>
  <si>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rPr>
        <b/>
        <sz val="9"/>
        <rFont val="Times New Roman"/>
        <family val="1"/>
      </rP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</si>
  <si>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>Гр.26=Гр.24-Гр.25</t>
  </si>
  <si>
    <t>Гр.27= Гр.24/Гр.25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</si>
  <si>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</si>
  <si>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</si>
  <si>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</si>
  <si>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</si>
  <si>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</si>
  <si>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</si>
  <si>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</si>
  <si>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</si>
  <si>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</si>
  <si>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</si>
  <si>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(наименование государственной программы)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</si>
  <si>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</si>
  <si>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</si>
  <si>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</si>
  <si>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t>2.001 (наименование меры государственного управления государственной собственностью Тверской области)</t>
  </si>
  <si>
    <r>
      <rPr>
        <b/>
        <sz val="9"/>
        <color indexed="10"/>
        <rFont val="Times New Roman"/>
        <family val="1"/>
      </rP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</si>
  <si>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</si>
  <si>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</si>
  <si>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</si>
  <si>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</si>
  <si>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</si>
  <si>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Характеристика   Муниципальной программы города Ржева Тверской области</t>
  </si>
  <si>
    <t>1. Программа - муниципальная программа города Ржева Тверской области.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</si>
  <si>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</si>
  <si>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</si>
  <si>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</si>
  <si>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</si>
  <si>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</si>
  <si>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-</t>
  </si>
  <si>
    <r>
      <rPr>
        <b/>
        <i/>
        <sz val="8"/>
        <rFont val="Times New Roman"/>
        <family val="1"/>
      </rPr>
      <t xml:space="preserve">Задача 2 </t>
    </r>
    <r>
      <rPr>
        <b/>
        <sz val="8"/>
        <rFont val="Times New Roman"/>
        <family val="1"/>
      </rPr>
      <t>"Формирование у населения устойчивого интереса и стимулируемой городом потребности в регулярных занятиях физической культурой и спортом, традиций и навыков здорового образа жизни, повышение уровня образованности в области физической культуры и спорта"</t>
    </r>
  </si>
  <si>
    <t>1.001 Расходы на руководство и управление "Центральный аппарат"</t>
  </si>
  <si>
    <t>1.002 Расходы на руководство и управление "Централизованная бухгалтерия"</t>
  </si>
  <si>
    <t>1. Обеспечение деятельности главного администратора и администраторов программы</t>
  </si>
  <si>
    <r>
      <rPr>
        <b/>
        <sz val="8"/>
        <rFont val="Times New Roman"/>
        <family val="1"/>
      </rPr>
      <t>Административное мероприятие 1.001</t>
    </r>
    <r>
      <rPr>
        <sz val="8"/>
        <rFont val="Times New Roman"/>
        <family val="1"/>
      </rPr>
      <t xml:space="preserve"> "Создание комиссии для оценки состояния зданий спортивных учреждений города Ржева Тверской области, в которых требуется капитальный ремонт"</t>
    </r>
  </si>
  <si>
    <t>подпрограмма</t>
  </si>
  <si>
    <t>направление расходов</t>
  </si>
  <si>
    <t xml:space="preserve">единица  </t>
  </si>
  <si>
    <t>Приложение 1</t>
  </si>
  <si>
    <t xml:space="preserve">Показатель 2 "Среднее значение заработной платы категорий работников в соответствии с указами Президента РФ" </t>
  </si>
  <si>
    <t xml:space="preserve">Показатель 2 "Среднее значение заработной платы категорий работников на которых не распространяются указы Президента РФ" </t>
  </si>
  <si>
    <t>Показатель 2 "Доля освоения бюджетными учреждениями в области физкультуры и спорта выделенных средств из бюджета города Ржева (в части расходов на текущее содержание)"</t>
  </si>
  <si>
    <t>Показатель 2 "Доля освоения бюджетными учреждениями в области физкультуры и спорта выделенных средств из бюджета города Ржева (в части укрепления материально-технической базы)"</t>
  </si>
  <si>
    <t>Показатель 2 "Доля освоения выделенных бюджетных средств на обеспечение проведения и участие в мероприятиях в области физкультуры и спорта в учреждениях дополнительного образования детей в целях достижения высших спортивных результатов"</t>
  </si>
  <si>
    <t>Показатель 2 "Доля освоения бюджетных средств выделенных на обеспечение комплексной безопасности спортивных объектов учреждений дополнительного образования"</t>
  </si>
  <si>
    <t xml:space="preserve">Наименование должности, фамилия и инициалы ответственного  исполнителя </t>
  </si>
  <si>
    <t>Главный администратор  (администратор) гоударственной программы Тверской области __________________________________________________</t>
  </si>
  <si>
    <t>Приложение 6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</si>
  <si>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</si>
  <si>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  </t>
  </si>
  <si>
    <t xml:space="preserve">Проект НПА о внесении  изменений в программу 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</si>
  <si>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</si>
  <si>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Годы реализации программы</t>
  </si>
  <si>
    <t xml:space="preserve">Предусмотрено  в НПА об утверждении  программы  №__ от ___20 __ г. 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</si>
  <si>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</si>
  <si>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</si>
  <si>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Обеспечивающая подпрограмма  9</t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</si>
  <si>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</si>
  <si>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Приложение  12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</si>
  <si>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</si>
  <si>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</si>
  <si>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  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</si>
  <si>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</si>
  <si>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</si>
  <si>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</si>
  <si>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</si>
  <si>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</si>
  <si>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</si>
  <si>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t>решение БК (+/-)</t>
  </si>
  <si>
    <t>да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</si>
  <si>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</si>
  <si>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</si>
  <si>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</si>
  <si>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</si>
  <si>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</si>
  <si>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</si>
  <si>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20__ год</t>
  </si>
  <si>
    <t>Примечание</t>
  </si>
  <si>
    <t>Результат изменений</t>
  </si>
  <si>
    <t>в части, касающейся 20__ года</t>
  </si>
  <si>
    <t>«_______________________________________________________________»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</si>
  <si>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</si>
  <si>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</si>
  <si>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</si>
  <si>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</si>
  <si>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</si>
  <si>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</si>
  <si>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</si>
  <si>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Сравнительная оценка вносимых изменений в государственную  программу Тверской области </t>
  </si>
  <si>
    <t>( название государственной  программы Тверской области)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</si>
  <si>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</si>
  <si>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 xml:space="preserve">Коды бюджетной классификации </t>
  </si>
  <si>
    <t>Целевое (суммарное) значение показателя</t>
  </si>
  <si>
    <t>1. Меры государственного регулирования в сфере реализации программы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</si>
  <si>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</si>
  <si>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 xml:space="preserve">План </t>
  </si>
  <si>
    <t>№                  п/п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</si>
  <si>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</si>
  <si>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</si>
  <si>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</si>
  <si>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</si>
  <si>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t>«___»___________________ 20__ год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</si>
  <si>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</si>
  <si>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</si>
  <si>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>_________________________________________                    (подпись)              (инициалы, фамилия)</t>
  </si>
  <si>
    <t xml:space="preserve">Программная часть </t>
  </si>
  <si>
    <r>
      <rPr>
        <b/>
        <sz val="8"/>
        <rFont val="Times New Roman"/>
        <family val="1"/>
      </rPr>
      <t>Мероприятие  1.002</t>
    </r>
    <r>
      <rPr>
        <sz val="8"/>
        <rFont val="Times New Roman"/>
        <family val="1"/>
      </rPr>
      <t xml:space="preserve">  «Предоставление общедоступного и бесплатного дополнительного образования детей в бюджетных учреждениях в области физкультуры и спорта (в части совершенствования оплаты труда категориям работников, на которые не распространяются Указы президента РФ)»</t>
    </r>
  </si>
  <si>
    <r>
      <t xml:space="preserve">Мероприятие  1.005 </t>
    </r>
    <r>
      <rPr>
        <sz val="8"/>
        <rFont val="Times New Roman"/>
        <family val="1"/>
      </rPr>
      <t>«Обеспечение деятельности подведомственных учреждений (в части гашения кредиторской задолженности в рамках МЗ прошлых лет)"</t>
    </r>
  </si>
  <si>
    <t>да 1/  нет 0</t>
  </si>
  <si>
    <t>чел</t>
  </si>
  <si>
    <t>единиц</t>
  </si>
  <si>
    <t>Приложение к постановлению</t>
  </si>
  <si>
    <t>Администрации города Ржева Тверской области</t>
  </si>
  <si>
    <t>от 14.06.2017 № 534</t>
  </si>
  <si>
    <t xml:space="preserve">  "Развитие физической культуры и спорта города Ржева Тверской области" на 2014 - 2019 годы</t>
  </si>
  <si>
    <t>Программа, всего</t>
  </si>
  <si>
    <t>Задача 1   «Создание условий для развития системы дополнительного образования детей в области физической культуры и спорта города Ржева Тверской области»</t>
  </si>
  <si>
    <r>
      <t xml:space="preserve">Показатель  1 </t>
    </r>
    <r>
      <rPr>
        <sz val="8"/>
        <rFont val="Times New Roman"/>
        <family val="1"/>
      </rPr>
      <t>Доля расходов бюджета города Ржева на дополнительное образование в общем объеме средств, выделенных на Программу</t>
    </r>
  </si>
  <si>
    <r>
      <rPr>
        <i/>
        <sz val="8"/>
        <rFont val="Times New Roman"/>
        <family val="1"/>
      </rPr>
      <t>Показатель   2</t>
    </r>
    <r>
      <rPr>
        <sz val="8"/>
        <rFont val="Times New Roman"/>
        <family val="1"/>
      </rPr>
      <t xml:space="preserve"> Доля детей, пользующаяся образовательными услугами в учреждениях дополнительного образования (УДОД) детей в области физкультуры и спорта</t>
    </r>
  </si>
  <si>
    <r>
      <rPr>
        <i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 Степень удовлетворенности обучающихся в УДОД  услугами  дополнительного образования детей в области физкультуры и спорта</t>
    </r>
  </si>
  <si>
    <t>Подпрограмма 1  "Развитие образовательных учреждений дополнительного образования детей, подведомственных Комитету по физической культуре и спорту администрации города Ржева Тверской области"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</si>
</sst>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72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Calibri"/>
      <family val="2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0" fillId="24" borderId="10" xfId="0" applyFill="1" applyBorder="1" applyAlignment="1">
      <alignment/>
    </xf>
    <xf numFmtId="0" fontId="22" fillId="24" borderId="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0" fillId="24" borderId="11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1" fillId="24" borderId="0" xfId="0" applyFont="1" applyFill="1" applyAlignment="1">
      <alignment/>
    </xf>
    <xf numFmtId="0" fontId="0" fillId="0" borderId="0" xfId="0" applyAlignment="1">
      <alignment horizontal="center"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readingOrder="1"/>
    </xf>
    <xf numFmtId="0" fontId="8" fillId="24" borderId="0" xfId="0" applyFont="1" applyFill="1" applyBorder="1" applyAlignment="1">
      <alignment horizontal="center" vertical="center" wrapText="1" readingOrder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11" fillId="24" borderId="0" xfId="0" applyFont="1" applyFill="1" applyBorder="1" applyAlignment="1">
      <alignment horizontal="justify" vertical="top" wrapText="1"/>
    </xf>
    <xf numFmtId="0" fontId="11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1" fillId="24" borderId="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1" fillId="11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3" fillId="11" borderId="10" xfId="0" applyFont="1" applyFill="1" applyBorder="1" applyAlignment="1">
      <alignment vertical="top" wrapText="1"/>
    </xf>
    <xf numFmtId="0" fontId="6" fillId="11" borderId="0" xfId="0" applyFont="1" applyFill="1" applyAlignment="1">
      <alignment/>
    </xf>
    <xf numFmtId="0" fontId="23" fillId="11" borderId="0" xfId="0" applyFont="1" applyFill="1" applyAlignment="1">
      <alignment/>
    </xf>
    <xf numFmtId="0" fontId="6" fillId="11" borderId="0" xfId="0" applyFont="1" applyFill="1" applyBorder="1" applyAlignment="1">
      <alignment/>
    </xf>
    <xf numFmtId="0" fontId="23" fillId="11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23" fillId="11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/>
    </xf>
    <xf numFmtId="0" fontId="12" fillId="11" borderId="10" xfId="0" applyFont="1" applyFill="1" applyBorder="1" applyAlignment="1">
      <alignment/>
    </xf>
    <xf numFmtId="0" fontId="23" fillId="5" borderId="0" xfId="0" applyFont="1" applyFill="1" applyAlignment="1">
      <alignment/>
    </xf>
    <xf numFmtId="0" fontId="23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0" fontId="6" fillId="5" borderId="0" xfId="0" applyFont="1" applyFill="1" applyAlignment="1">
      <alignment/>
    </xf>
    <xf numFmtId="0" fontId="23" fillId="10" borderId="0" xfId="0" applyFont="1" applyFill="1" applyAlignment="1">
      <alignment/>
    </xf>
    <xf numFmtId="0" fontId="23" fillId="1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11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2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vertical="top" wrapText="1"/>
    </xf>
    <xf numFmtId="0" fontId="6" fillId="10" borderId="0" xfId="0" applyFont="1" applyFill="1" applyAlignment="1">
      <alignment/>
    </xf>
    <xf numFmtId="0" fontId="1" fillId="5" borderId="10" xfId="0" applyFont="1" applyFill="1" applyBorder="1" applyAlignment="1">
      <alignment vertical="top" wrapText="1"/>
    </xf>
    <xf numFmtId="0" fontId="6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 horizontal="center" vertical="top" wrapText="1"/>
    </xf>
    <xf numFmtId="0" fontId="0" fillId="7" borderId="0" xfId="0" applyFill="1" applyAlignment="1">
      <alignment/>
    </xf>
    <xf numFmtId="0" fontId="23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" fillId="3" borderId="10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17" fillId="3" borderId="10" xfId="0" applyFont="1" applyFill="1" applyBorder="1" applyAlignment="1">
      <alignment vertical="top" wrapText="1"/>
    </xf>
    <xf numFmtId="0" fontId="23" fillId="3" borderId="12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27" fillId="3" borderId="10" xfId="0" applyFont="1" applyFill="1" applyBorder="1" applyAlignment="1">
      <alignment/>
    </xf>
    <xf numFmtId="0" fontId="23" fillId="5" borderId="12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23" fillId="5" borderId="11" xfId="0" applyFont="1" applyFill="1" applyBorder="1" applyAlignment="1">
      <alignment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7" borderId="1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justify" vertical="top" wrapText="1"/>
    </xf>
    <xf numFmtId="0" fontId="31" fillId="24" borderId="0" xfId="0" applyFont="1" applyFill="1" applyAlignment="1">
      <alignment/>
    </xf>
    <xf numFmtId="0" fontId="31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0" fontId="34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vertical="center" wrapText="1"/>
    </xf>
    <xf numFmtId="164" fontId="40" fillId="0" borderId="0" xfId="0" applyNumberFormat="1" applyFont="1" applyFill="1" applyAlignment="1">
      <alignment/>
    </xf>
    <xf numFmtId="3" fontId="36" fillId="0" borderId="10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vertical="center" wrapText="1"/>
    </xf>
    <xf numFmtId="164" fontId="34" fillId="0" borderId="11" xfId="0" applyNumberFormat="1" applyFont="1" applyFill="1" applyBorder="1" applyAlignment="1">
      <alignment vertical="center" wrapText="1"/>
    </xf>
    <xf numFmtId="164" fontId="43" fillId="0" borderId="0" xfId="0" applyNumberFormat="1" applyFont="1" applyFill="1" applyAlignment="1">
      <alignment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vertical="center" wrapText="1"/>
    </xf>
    <xf numFmtId="164" fontId="38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 wrapText="1"/>
    </xf>
    <xf numFmtId="164" fontId="38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164" fontId="46" fillId="0" borderId="0" xfId="0" applyNumberFormat="1" applyFont="1" applyFill="1" applyAlignment="1">
      <alignment/>
    </xf>
    <xf numFmtId="16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164" fontId="48" fillId="0" borderId="0" xfId="0" applyNumberFormat="1" applyFont="1" applyFill="1" applyAlignment="1">
      <alignment horizontal="center" wrapText="1"/>
    </xf>
    <xf numFmtId="1" fontId="48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top" wrapText="1"/>
    </xf>
    <xf numFmtId="1" fontId="34" fillId="0" borderId="11" xfId="0" applyNumberFormat="1" applyFont="1" applyFill="1" applyBorder="1" applyAlignment="1">
      <alignment horizontal="center" vertical="center" wrapText="1"/>
    </xf>
    <xf numFmtId="17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Alignment="1">
      <alignment horizontal="center" wrapText="1"/>
    </xf>
    <xf numFmtId="164" fontId="34" fillId="0" borderId="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 vertical="center" wrapText="1"/>
    </xf>
    <xf numFmtId="164" fontId="43" fillId="0" borderId="11" xfId="0" applyNumberFormat="1" applyFont="1" applyFill="1" applyBorder="1" applyAlignment="1">
      <alignment vertical="center" wrapText="1"/>
    </xf>
    <xf numFmtId="164" fontId="42" fillId="0" borderId="11" xfId="0" applyNumberFormat="1" applyFont="1" applyFill="1" applyBorder="1" applyAlignment="1">
      <alignment vertical="center" wrapText="1"/>
    </xf>
    <xf numFmtId="164" fontId="42" fillId="0" borderId="0" xfId="0" applyNumberFormat="1" applyFont="1" applyFill="1" applyBorder="1" applyAlignment="1">
      <alignment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top" wrapText="1"/>
    </xf>
    <xf numFmtId="164" fontId="43" fillId="0" borderId="11" xfId="0" applyNumberFormat="1" applyFont="1" applyFill="1" applyBorder="1" applyAlignment="1">
      <alignment horizontal="left" vertical="justify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vertical="center" wrapText="1"/>
    </xf>
    <xf numFmtId="164" fontId="34" fillId="24" borderId="11" xfId="0" applyNumberFormat="1" applyFont="1" applyFill="1" applyBorder="1" applyAlignment="1">
      <alignment vertical="center" wrapText="1"/>
    </xf>
    <xf numFmtId="170" fontId="49" fillId="24" borderId="10" xfId="0" applyNumberFormat="1" applyFont="1" applyFill="1" applyBorder="1" applyAlignment="1">
      <alignment horizontal="center" vertical="center" wrapText="1"/>
    </xf>
    <xf numFmtId="164" fontId="37" fillId="24" borderId="11" xfId="0" applyNumberFormat="1" applyFont="1" applyFill="1" applyBorder="1" applyAlignment="1">
      <alignment vertical="center" wrapText="1"/>
    </xf>
    <xf numFmtId="0" fontId="42" fillId="24" borderId="11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1" fontId="35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left" vertical="justify" wrapText="1"/>
    </xf>
    <xf numFmtId="164" fontId="39" fillId="0" borderId="11" xfId="0" applyNumberFormat="1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vertical="center" wrapText="1"/>
    </xf>
    <xf numFmtId="164" fontId="43" fillId="24" borderId="0" xfId="0" applyNumberFormat="1" applyFont="1" applyFill="1" applyAlignment="1">
      <alignment vertical="center" wrapText="1"/>
    </xf>
    <xf numFmtId="164" fontId="42" fillId="0" borderId="10" xfId="0" applyNumberFormat="1" applyFont="1" applyFill="1" applyBorder="1" applyAlignment="1">
      <alignment vertical="center" wrapText="1"/>
    </xf>
    <xf numFmtId="164" fontId="43" fillId="0" borderId="10" xfId="0" applyNumberFormat="1" applyFont="1" applyFill="1" applyBorder="1" applyAlignment="1">
      <alignment vertical="center" wrapText="1"/>
    </xf>
    <xf numFmtId="0" fontId="47" fillId="0" borderId="13" xfId="0" applyFont="1" applyBorder="1" applyAlignment="1">
      <alignment horizontal="center" vertical="top" wrapText="1"/>
    </xf>
    <xf numFmtId="164" fontId="12" fillId="0" borderId="0" xfId="0" applyNumberFormat="1" applyFont="1" applyFill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textRotation="90" wrapText="1"/>
    </xf>
    <xf numFmtId="0" fontId="20" fillId="24" borderId="0" xfId="0" applyFont="1" applyFill="1" applyBorder="1" applyAlignment="1">
      <alignment horizontal="center" vertical="center" textRotation="90" wrapText="1"/>
    </xf>
    <xf numFmtId="0" fontId="11" fillId="24" borderId="0" xfId="0" applyFont="1" applyFill="1" applyBorder="1" applyAlignment="1">
      <alignment horizontal="left" vertical="top" wrapText="1"/>
    </xf>
    <xf numFmtId="0" fontId="20" fillId="24" borderId="16" xfId="0" applyFont="1" applyFill="1" applyBorder="1" applyAlignment="1">
      <alignment horizontal="center" vertical="center" textRotation="90" wrapText="1"/>
    </xf>
    <xf numFmtId="0" fontId="20" fillId="24" borderId="17" xfId="0" applyFont="1" applyFill="1" applyBorder="1" applyAlignment="1">
      <alignment horizontal="center" vertical="center" textRotation="90" wrapText="1"/>
    </xf>
    <xf numFmtId="0" fontId="7" fillId="24" borderId="0" xfId="0" applyFont="1" applyFill="1" applyAlignment="1">
      <alignment horizontal="left"/>
    </xf>
    <xf numFmtId="0" fontId="2" fillId="24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64" fontId="37" fillId="25" borderId="11" xfId="0" applyNumberFormat="1" applyFont="1" applyFill="1" applyBorder="1" applyAlignment="1">
      <alignment vertical="center" wrapText="1"/>
    </xf>
    <xf numFmtId="170" fontId="28" fillId="0" borderId="10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 wrapText="1"/>
    </xf>
    <xf numFmtId="170" fontId="28" fillId="24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24" borderId="0" xfId="0" applyFont="1" applyFill="1" applyAlignment="1">
      <alignment horizontal="left" vertical="top" wrapText="1"/>
    </xf>
    <xf numFmtId="0" fontId="29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textRotation="90" wrapText="1"/>
    </xf>
    <xf numFmtId="0" fontId="20" fillId="24" borderId="22" xfId="0" applyFont="1" applyFill="1" applyBorder="1" applyAlignment="1">
      <alignment horizontal="center" vertical="center" textRotation="90" wrapText="1"/>
    </xf>
    <xf numFmtId="0" fontId="20" fillId="24" borderId="23" xfId="0" applyFont="1" applyFill="1" applyBorder="1" applyAlignment="1">
      <alignment horizontal="center" vertical="center" textRotation="90" wrapText="1"/>
    </xf>
    <xf numFmtId="0" fontId="20" fillId="24" borderId="24" xfId="0" applyFont="1" applyFill="1" applyBorder="1" applyAlignment="1">
      <alignment horizontal="center" vertical="center" textRotation="90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textRotation="90" wrapText="1"/>
    </xf>
    <xf numFmtId="0" fontId="20" fillId="24" borderId="19" xfId="0" applyFont="1" applyFill="1" applyBorder="1" applyAlignment="1">
      <alignment horizontal="center" vertical="center" textRotation="90" wrapText="1"/>
    </xf>
    <xf numFmtId="0" fontId="20" fillId="24" borderId="28" xfId="0" applyFont="1" applyFill="1" applyBorder="1" applyAlignment="1">
      <alignment horizontal="center" vertical="center" textRotation="90" wrapText="1"/>
    </xf>
    <xf numFmtId="0" fontId="20" fillId="24" borderId="29" xfId="0" applyFont="1" applyFill="1" applyBorder="1" applyAlignment="1">
      <alignment horizontal="center" vertical="center" textRotation="90" wrapText="1"/>
    </xf>
    <xf numFmtId="0" fontId="2" fillId="24" borderId="2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justify" vertical="top" wrapText="1"/>
    </xf>
    <xf numFmtId="0" fontId="9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164" fontId="45" fillId="0" borderId="23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164" fontId="45" fillId="0" borderId="29" xfId="0" applyNumberFormat="1" applyFont="1" applyFill="1" applyBorder="1" applyAlignment="1">
      <alignment horizontal="center" vertical="center" wrapText="1"/>
    </xf>
    <xf numFmtId="164" fontId="45" fillId="0" borderId="18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164" fontId="45" fillId="0" borderId="17" xfId="0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164" fontId="34" fillId="0" borderId="26" xfId="0" applyNumberFormat="1" applyFont="1" applyFill="1" applyBorder="1" applyAlignment="1">
      <alignment horizontal="center" vertical="center" wrapText="1"/>
    </xf>
    <xf numFmtId="164" fontId="34" fillId="0" borderId="11" xfId="0" applyNumberFormat="1" applyFont="1" applyFill="1" applyBorder="1" applyAlignment="1">
      <alignment horizontal="center" vertical="center" wrapText="1"/>
    </xf>
    <xf numFmtId="164" fontId="34" fillId="0" borderId="16" xfId="0" applyNumberFormat="1" applyFont="1" applyFill="1" applyBorder="1" applyAlignment="1">
      <alignment horizontal="center" vertical="center" wrapText="1"/>
    </xf>
    <xf numFmtId="164" fontId="34" fillId="0" borderId="17" xfId="0" applyNumberFormat="1" applyFont="1" applyFill="1" applyBorder="1" applyAlignment="1">
      <alignment horizontal="center" vertical="center" wrapText="1"/>
    </xf>
    <xf numFmtId="164" fontId="34" fillId="0" borderId="20" xfId="0" applyNumberFormat="1" applyFont="1" applyFill="1" applyBorder="1" applyAlignment="1">
      <alignment horizontal="center" vertical="center" wrapText="1"/>
    </xf>
    <xf numFmtId="164" fontId="34" fillId="0" borderId="21" xfId="0" applyNumberFormat="1" applyFont="1" applyFill="1" applyBorder="1" applyAlignment="1">
      <alignment horizontal="center" vertical="center" wrapText="1"/>
    </xf>
    <xf numFmtId="164" fontId="34" fillId="0" borderId="18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164" fontId="34" fillId="0" borderId="19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164" fontId="70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71" fillId="0" borderId="0" xfId="0" applyNumberFormat="1" applyFont="1" applyFill="1" applyAlignment="1">
      <alignment horizontal="right"/>
    </xf>
    <xf numFmtId="164" fontId="41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="110" zoomScaleNormal="110" zoomScalePageLayoutView="0" workbookViewId="0" topLeftCell="A3">
      <selection activeCell="B15" sqref="B15:I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39" customFormat="1" ht="18.75">
      <c r="G2" s="250" t="s">
        <v>241</v>
      </c>
      <c r="H2" s="250"/>
      <c r="I2" s="250"/>
      <c r="J2" s="20"/>
      <c r="K2" s="20"/>
    </row>
    <row r="3" spans="7:11" s="139" customFormat="1" ht="90" customHeight="1">
      <c r="G3" s="253" t="s">
        <v>284</v>
      </c>
      <c r="H3" s="253"/>
      <c r="I3" s="253"/>
      <c r="J3" s="4"/>
      <c r="K3" s="4"/>
    </row>
    <row r="4" spans="7:9" s="139" customFormat="1" ht="15">
      <c r="G4" s="251"/>
      <c r="H4" s="251"/>
      <c r="I4" s="251"/>
    </row>
    <row r="5" spans="3:9" s="139" customFormat="1" ht="15.75">
      <c r="C5" s="137" t="s">
        <v>138</v>
      </c>
      <c r="D5" s="137"/>
      <c r="E5" s="137"/>
      <c r="F5" s="140"/>
      <c r="G5" s="254" t="s">
        <v>139</v>
      </c>
      <c r="H5" s="254"/>
      <c r="I5" s="254"/>
    </row>
    <row r="6" spans="3:9" s="139" customFormat="1" ht="43.5" customHeight="1">
      <c r="C6" s="17" t="s">
        <v>162</v>
      </c>
      <c r="D6" s="17"/>
      <c r="E6" s="17"/>
      <c r="F6" s="141"/>
      <c r="G6" s="255" t="s">
        <v>296</v>
      </c>
      <c r="H6" s="255"/>
      <c r="I6" s="255"/>
    </row>
    <row r="7" spans="3:9" s="139" customFormat="1" ht="25.5">
      <c r="C7" s="130" t="s">
        <v>297</v>
      </c>
      <c r="D7" s="130"/>
      <c r="E7" s="130" t="s">
        <v>243</v>
      </c>
      <c r="F7" s="140"/>
      <c r="G7" s="256" t="s">
        <v>298</v>
      </c>
      <c r="H7" s="256"/>
      <c r="I7" s="256"/>
    </row>
    <row r="8" spans="3:9" s="139" customFormat="1" ht="42" customHeight="1">
      <c r="C8" s="18" t="s">
        <v>295</v>
      </c>
      <c r="D8" s="18"/>
      <c r="E8" s="18"/>
      <c r="F8" s="140"/>
      <c r="G8" s="257" t="s">
        <v>295</v>
      </c>
      <c r="H8" s="257"/>
      <c r="I8" s="257"/>
    </row>
    <row r="9" spans="3:9" s="139" customFormat="1" ht="37.5" customHeight="1">
      <c r="C9" s="97" t="s">
        <v>138</v>
      </c>
      <c r="D9" s="97"/>
      <c r="E9" s="97"/>
      <c r="F9" s="140"/>
      <c r="G9" s="258"/>
      <c r="H9" s="258"/>
      <c r="I9" s="258"/>
    </row>
    <row r="10" spans="3:9" s="139" customFormat="1" ht="38.25">
      <c r="C10" s="17" t="s">
        <v>162</v>
      </c>
      <c r="D10" s="17"/>
      <c r="E10" s="17"/>
      <c r="F10" s="140"/>
      <c r="G10" s="142"/>
      <c r="H10" s="142"/>
      <c r="I10" s="142"/>
    </row>
    <row r="11" spans="3:9" s="139" customFormat="1" ht="25.5">
      <c r="C11" s="130" t="s">
        <v>297</v>
      </c>
      <c r="D11" s="130"/>
      <c r="E11" s="130"/>
      <c r="F11" s="140"/>
      <c r="G11" s="142"/>
      <c r="H11" s="142"/>
      <c r="I11" s="142"/>
    </row>
    <row r="12" spans="3:9" s="139" customFormat="1" ht="18.75">
      <c r="C12" s="18" t="s">
        <v>295</v>
      </c>
      <c r="D12" s="18"/>
      <c r="E12" s="18"/>
      <c r="F12" s="140"/>
      <c r="G12" s="142"/>
      <c r="H12" s="142"/>
      <c r="I12" s="142"/>
    </row>
    <row r="13" spans="2:9" s="139" customFormat="1" ht="18.75">
      <c r="B13" s="252" t="s">
        <v>289</v>
      </c>
      <c r="C13" s="252"/>
      <c r="D13" s="252"/>
      <c r="E13" s="252"/>
      <c r="F13" s="252"/>
      <c r="G13" s="252"/>
      <c r="H13" s="252"/>
      <c r="I13" s="252"/>
    </row>
    <row r="14" spans="2:9" s="139" customFormat="1" ht="18.75">
      <c r="B14" s="252" t="s">
        <v>177</v>
      </c>
      <c r="C14" s="252"/>
      <c r="D14" s="252"/>
      <c r="E14" s="252"/>
      <c r="F14" s="252"/>
      <c r="G14" s="252"/>
      <c r="H14" s="252"/>
      <c r="I14" s="252"/>
    </row>
    <row r="15" spans="2:9" s="139" customFormat="1" ht="60" customHeight="1">
      <c r="B15" s="245" t="s">
        <v>255</v>
      </c>
      <c r="C15" s="245"/>
      <c r="D15" s="245"/>
      <c r="E15" s="245"/>
      <c r="F15" s="245"/>
      <c r="G15" s="245"/>
      <c r="H15" s="245"/>
      <c r="I15" s="245"/>
    </row>
    <row r="16" spans="3:5" s="139" customFormat="1" ht="15">
      <c r="C16" s="143"/>
      <c r="D16" s="143"/>
      <c r="E16" s="143"/>
    </row>
    <row r="17" spans="2:9" s="144" customFormat="1" ht="15" customHeight="1">
      <c r="B17" s="247" t="s">
        <v>290</v>
      </c>
      <c r="C17" s="247" t="s">
        <v>178</v>
      </c>
      <c r="D17" s="248" t="s">
        <v>140</v>
      </c>
      <c r="E17" s="248" t="s">
        <v>141</v>
      </c>
      <c r="F17" s="248" t="s">
        <v>239</v>
      </c>
      <c r="G17" s="247" t="s">
        <v>291</v>
      </c>
      <c r="H17" s="247"/>
      <c r="I17" s="247" t="s">
        <v>292</v>
      </c>
    </row>
    <row r="18" spans="2:9" s="144" customFormat="1" ht="60" customHeight="1">
      <c r="B18" s="247"/>
      <c r="C18" s="247"/>
      <c r="D18" s="249"/>
      <c r="E18" s="249"/>
      <c r="F18" s="249"/>
      <c r="G18" s="148" t="s">
        <v>293</v>
      </c>
      <c r="H18" s="148" t="s">
        <v>294</v>
      </c>
      <c r="I18" s="247"/>
    </row>
    <row r="19" spans="2:9" s="144" customFormat="1" ht="15" customHeight="1">
      <c r="B19" s="145"/>
      <c r="C19" s="145"/>
      <c r="D19" s="145"/>
      <c r="E19" s="145"/>
      <c r="F19" s="145"/>
      <c r="G19" s="145"/>
      <c r="H19" s="145"/>
      <c r="I19" s="145"/>
    </row>
    <row r="20" spans="2:9" s="144" customFormat="1" ht="15" customHeight="1">
      <c r="B20" s="145"/>
      <c r="C20" s="145"/>
      <c r="D20" s="145"/>
      <c r="E20" s="145"/>
      <c r="F20" s="145"/>
      <c r="G20" s="145"/>
      <c r="H20" s="145"/>
      <c r="I20" s="145"/>
    </row>
    <row r="21" spans="2:9" s="144" customFormat="1" ht="15" customHeight="1">
      <c r="B21" s="145"/>
      <c r="C21" s="145"/>
      <c r="D21" s="145"/>
      <c r="E21" s="145"/>
      <c r="F21" s="145"/>
      <c r="G21" s="145"/>
      <c r="H21" s="145"/>
      <c r="I21" s="145"/>
    </row>
    <row r="22" spans="2:9" s="144" customFormat="1" ht="15" customHeight="1">
      <c r="B22" s="145"/>
      <c r="C22" s="145"/>
      <c r="D22" s="145"/>
      <c r="E22" s="145"/>
      <c r="F22" s="145"/>
      <c r="G22" s="145"/>
      <c r="H22" s="145"/>
      <c r="I22" s="145"/>
    </row>
    <row r="23" s="139" customFormat="1" ht="15"/>
    <row r="24" spans="3:8" s="139" customFormat="1" ht="56.25" customHeight="1">
      <c r="C24" s="17" t="s">
        <v>142</v>
      </c>
      <c r="D24" s="17"/>
      <c r="E24" s="17"/>
      <c r="F24" s="246" t="s">
        <v>163</v>
      </c>
      <c r="G24" s="246"/>
      <c r="H24" s="246"/>
    </row>
    <row r="25" spans="3:5" s="139" customFormat="1" ht="18.75">
      <c r="C25" s="18" t="s">
        <v>295</v>
      </c>
      <c r="D25" s="18"/>
      <c r="E25" s="18"/>
    </row>
    <row r="26" s="139" customFormat="1" ht="15"/>
    <row r="27" s="139" customFormat="1" ht="15"/>
    <row r="28" s="139" customFormat="1" ht="15"/>
    <row r="29" s="139" customFormat="1" ht="15"/>
    <row r="30" s="139" customFormat="1" ht="15"/>
    <row r="31" s="139" customFormat="1" ht="15"/>
    <row r="32" s="139" customFormat="1" ht="15"/>
    <row r="33" s="139" customFormat="1" ht="15"/>
    <row r="34" spans="1:9" ht="15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5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5">
      <c r="A36" s="138"/>
      <c r="B36" s="138"/>
      <c r="C36" s="138"/>
      <c r="D36" s="138"/>
      <c r="E36" s="138"/>
      <c r="F36" s="138"/>
      <c r="G36" s="138"/>
      <c r="H36" s="138"/>
      <c r="I36" s="138"/>
    </row>
  </sheetData>
  <sheetProtection/>
  <mergeCells count="19">
    <mergeCell ref="G2:I2"/>
    <mergeCell ref="G4:I4"/>
    <mergeCell ref="B13:I13"/>
    <mergeCell ref="B14:I14"/>
    <mergeCell ref="G3:I3"/>
    <mergeCell ref="G5:I5"/>
    <mergeCell ref="G6:I6"/>
    <mergeCell ref="G7:I7"/>
    <mergeCell ref="G8:I8"/>
    <mergeCell ref="G9:I9"/>
    <mergeCell ref="B15:I15"/>
    <mergeCell ref="F24:H24"/>
    <mergeCell ref="I17:I18"/>
    <mergeCell ref="F17:F18"/>
    <mergeCell ref="G17:H17"/>
    <mergeCell ref="D17:D18"/>
    <mergeCell ref="E17:E18"/>
    <mergeCell ref="B17:B18"/>
    <mergeCell ref="C17:C18"/>
  </mergeCells>
  <printOptions horizontalCentered="1"/>
  <pageMargins left="0.11811023622047245" right="0.5118110236220472" top="0.15748031496062992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G1">
      <selection activeCell="J18" sqref="J18:AN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" customWidth="1"/>
  </cols>
  <sheetData>
    <row r="1" spans="4:40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4:40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4:40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4:40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4:40" ht="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4:45" ht="18.75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2" t="s">
        <v>150</v>
      </c>
      <c r="AK6" s="232"/>
      <c r="AL6" s="232"/>
      <c r="AM6" s="232"/>
      <c r="AN6" s="232"/>
      <c r="AO6" s="29"/>
      <c r="AP6" s="2"/>
      <c r="AQ6" s="2"/>
      <c r="AR6" s="2"/>
      <c r="AS6" s="2"/>
    </row>
    <row r="7" spans="4:45" ht="76.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73" t="s">
        <v>284</v>
      </c>
      <c r="AK7" s="273"/>
      <c r="AL7" s="273"/>
      <c r="AM7" s="273"/>
      <c r="AN7" s="273"/>
      <c r="AO7" s="29"/>
      <c r="AP7" s="2"/>
      <c r="AQ7" s="2"/>
      <c r="AR7" s="2"/>
      <c r="AS7" s="2"/>
    </row>
    <row r="8" spans="4:45" ht="18.7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30"/>
      <c r="AK8" s="30"/>
      <c r="AL8" s="30"/>
      <c r="AM8" s="30"/>
      <c r="AN8" s="30"/>
      <c r="AO8" s="29"/>
      <c r="AP8" s="2"/>
      <c r="AQ8" s="2"/>
      <c r="AR8" s="2"/>
      <c r="AS8" s="2"/>
    </row>
    <row r="9" spans="4:45" ht="18.75">
      <c r="D9" s="25"/>
      <c r="E9" s="25"/>
      <c r="F9" s="25"/>
      <c r="G9" s="25"/>
      <c r="H9" s="25"/>
      <c r="I9" s="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73"/>
      <c r="AK9" s="273"/>
      <c r="AL9" s="273"/>
      <c r="AM9" s="273"/>
      <c r="AN9" s="273"/>
      <c r="AO9" s="31"/>
      <c r="AP9" s="4"/>
      <c r="AQ9" s="4"/>
      <c r="AR9" s="4"/>
      <c r="AS9" s="4"/>
    </row>
    <row r="10" spans="4:41" ht="18.75">
      <c r="D10" s="25"/>
      <c r="E10" s="25"/>
      <c r="F10" s="25"/>
      <c r="G10" s="25"/>
      <c r="H10" s="25"/>
      <c r="I10" s="2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4:46" s="3" customFormat="1" ht="18.75"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34"/>
      <c r="AP11" s="35"/>
      <c r="AQ11" s="35"/>
      <c r="AR11" s="35"/>
      <c r="AS11" s="36"/>
      <c r="AT11" s="36"/>
    </row>
    <row r="12" spans="4:46" s="3" customFormat="1" ht="18.75">
      <c r="D12" s="276" t="s">
        <v>179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34"/>
      <c r="AP12" s="35"/>
      <c r="AQ12" s="35"/>
      <c r="AR12" s="35"/>
      <c r="AS12" s="36"/>
      <c r="AT12" s="36"/>
    </row>
    <row r="13" spans="4:46" s="3" customFormat="1" ht="15.75">
      <c r="D13" s="277" t="s">
        <v>172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37"/>
      <c r="AP13" s="38"/>
      <c r="AQ13" s="38"/>
      <c r="AR13" s="38"/>
      <c r="AS13" s="39"/>
      <c r="AT13" s="39"/>
    </row>
    <row r="14" spans="4:46" s="3" customFormat="1" ht="18.75">
      <c r="D14" s="275" t="s">
        <v>205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34"/>
      <c r="AP14" s="35"/>
      <c r="AQ14" s="35"/>
      <c r="AR14" s="35"/>
      <c r="AS14" s="39"/>
      <c r="AT14" s="39"/>
    </row>
    <row r="15" spans="4:46" s="3" customFormat="1" ht="18.75">
      <c r="D15" s="259" t="s">
        <v>240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34"/>
      <c r="AP15" s="35"/>
      <c r="AQ15" s="35"/>
      <c r="AR15" s="35"/>
      <c r="AS15" s="39"/>
      <c r="AT15" s="39"/>
    </row>
    <row r="16" spans="4:46" s="3" customFormat="1" ht="15.75">
      <c r="D16" s="277" t="s">
        <v>173</v>
      </c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40"/>
      <c r="AP16" s="38"/>
      <c r="AQ16" s="38"/>
      <c r="AR16" s="38"/>
      <c r="AS16" s="39"/>
      <c r="AT16" s="39"/>
    </row>
    <row r="17" spans="4:88" s="19" customFormat="1" ht="19.5">
      <c r="D17" s="25"/>
      <c r="E17" s="25"/>
      <c r="F17" s="25"/>
      <c r="G17" s="25"/>
      <c r="H17" s="25"/>
      <c r="I17" s="25"/>
      <c r="J17" s="41" t="s">
        <v>281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42"/>
      <c r="AG17" s="42"/>
      <c r="AH17" s="43"/>
      <c r="AI17" s="43"/>
      <c r="AJ17" s="43"/>
      <c r="AK17" s="43"/>
      <c r="AL17" s="44"/>
      <c r="AM17" s="44"/>
      <c r="AN17" s="44"/>
      <c r="AO17" s="44"/>
      <c r="AP17" s="36"/>
      <c r="AQ17" s="36"/>
      <c r="AR17" s="36"/>
      <c r="AS17" s="36"/>
      <c r="AT17" s="36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4:88" s="19" customFormat="1" ht="15.75" customHeight="1">
      <c r="D18" s="25"/>
      <c r="E18" s="25"/>
      <c r="F18" s="25"/>
      <c r="G18" s="25"/>
      <c r="H18" s="25"/>
      <c r="I18" s="25"/>
      <c r="J18" s="229" t="s">
        <v>253</v>
      </c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32"/>
      <c r="AP18" s="7"/>
      <c r="AQ18" s="7"/>
      <c r="AR18" s="7"/>
      <c r="AS18" s="7"/>
      <c r="AT18" s="7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4:46" ht="15.75" customHeight="1">
      <c r="D19" s="22"/>
      <c r="E19" s="22"/>
      <c r="F19" s="22"/>
      <c r="G19" s="22"/>
      <c r="H19" s="22"/>
      <c r="I19" s="22"/>
      <c r="J19" s="229" t="s">
        <v>254</v>
      </c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32"/>
      <c r="AP19" s="7"/>
      <c r="AQ19" s="7"/>
      <c r="AR19" s="7"/>
      <c r="AS19" s="7"/>
      <c r="AT19" s="7"/>
    </row>
    <row r="20" spans="4:46" ht="15.75">
      <c r="D20" s="22"/>
      <c r="E20" s="22"/>
      <c r="F20" s="22"/>
      <c r="G20" s="22"/>
      <c r="H20" s="22"/>
      <c r="I20" s="2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7"/>
      <c r="AQ20" s="7"/>
      <c r="AR20" s="7"/>
      <c r="AS20" s="7"/>
      <c r="AT20" s="7"/>
    </row>
    <row r="21" spans="2:41" ht="15" customHeight="1">
      <c r="B21" s="260" t="s">
        <v>285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5" t="s">
        <v>149</v>
      </c>
      <c r="T21" s="266"/>
      <c r="U21" s="266"/>
      <c r="V21" s="266"/>
      <c r="W21" s="266"/>
      <c r="X21" s="266"/>
      <c r="Y21" s="266"/>
      <c r="Z21" s="266"/>
      <c r="AA21" s="266"/>
      <c r="AB21" s="267"/>
      <c r="AC21" s="260" t="s">
        <v>151</v>
      </c>
      <c r="AD21" s="260" t="s">
        <v>264</v>
      </c>
      <c r="AE21" s="284" t="s">
        <v>245</v>
      </c>
      <c r="AF21" s="260" t="s">
        <v>182</v>
      </c>
      <c r="AG21" s="260" t="s">
        <v>246</v>
      </c>
      <c r="AH21" s="260"/>
      <c r="AI21" s="260"/>
      <c r="AJ21" s="260"/>
      <c r="AK21" s="260"/>
      <c r="AL21" s="260"/>
      <c r="AM21" s="281" t="s">
        <v>286</v>
      </c>
      <c r="AN21" s="281"/>
      <c r="AO21" s="22"/>
    </row>
    <row r="22" spans="2:41" ht="15" customHeight="1">
      <c r="B22" s="260" t="s">
        <v>170</v>
      </c>
      <c r="C22" s="260"/>
      <c r="D22" s="260"/>
      <c r="E22" s="260" t="s">
        <v>181</v>
      </c>
      <c r="F22" s="260"/>
      <c r="G22" s="260" t="s">
        <v>180</v>
      </c>
      <c r="H22" s="260"/>
      <c r="I22" s="278" t="s">
        <v>168</v>
      </c>
      <c r="J22" s="279"/>
      <c r="K22" s="279"/>
      <c r="L22" s="279"/>
      <c r="M22" s="279"/>
      <c r="N22" s="279"/>
      <c r="O22" s="280"/>
      <c r="P22" s="272" t="s">
        <v>169</v>
      </c>
      <c r="Q22" s="239"/>
      <c r="R22" s="240"/>
      <c r="S22" s="268" t="s">
        <v>166</v>
      </c>
      <c r="T22" s="269"/>
      <c r="U22" s="230" t="s">
        <v>167</v>
      </c>
      <c r="V22" s="282" t="s">
        <v>143</v>
      </c>
      <c r="W22" s="230" t="s">
        <v>144</v>
      </c>
      <c r="X22" s="261" t="s">
        <v>146</v>
      </c>
      <c r="Y22" s="227"/>
      <c r="Z22" s="269"/>
      <c r="AA22" s="261" t="s">
        <v>145</v>
      </c>
      <c r="AB22" s="262"/>
      <c r="AC22" s="260"/>
      <c r="AD22" s="260"/>
      <c r="AE22" s="285"/>
      <c r="AF22" s="260"/>
      <c r="AG22" s="260"/>
      <c r="AH22" s="260"/>
      <c r="AI22" s="260"/>
      <c r="AJ22" s="260"/>
      <c r="AK22" s="260"/>
      <c r="AL22" s="260"/>
      <c r="AM22" s="281"/>
      <c r="AN22" s="281"/>
      <c r="AO22" s="22"/>
    </row>
    <row r="23" spans="2:41" ht="91.5" customHeight="1">
      <c r="B23" s="260"/>
      <c r="C23" s="260"/>
      <c r="D23" s="260"/>
      <c r="E23" s="260"/>
      <c r="F23" s="260"/>
      <c r="G23" s="260"/>
      <c r="H23" s="260"/>
      <c r="I23" s="260" t="s">
        <v>166</v>
      </c>
      <c r="J23" s="260"/>
      <c r="K23" s="59" t="s">
        <v>167</v>
      </c>
      <c r="L23" s="59" t="s">
        <v>164</v>
      </c>
      <c r="M23" s="260" t="s">
        <v>165</v>
      </c>
      <c r="N23" s="260"/>
      <c r="O23" s="59" t="s">
        <v>148</v>
      </c>
      <c r="P23" s="233"/>
      <c r="Q23" s="225"/>
      <c r="R23" s="226"/>
      <c r="S23" s="270"/>
      <c r="T23" s="271"/>
      <c r="U23" s="231"/>
      <c r="V23" s="283"/>
      <c r="W23" s="231"/>
      <c r="X23" s="263"/>
      <c r="Y23" s="228"/>
      <c r="Z23" s="271"/>
      <c r="AA23" s="263"/>
      <c r="AB23" s="264"/>
      <c r="AC23" s="260"/>
      <c r="AD23" s="260"/>
      <c r="AE23" s="286"/>
      <c r="AF23" s="260"/>
      <c r="AG23" s="59" t="s">
        <v>275</v>
      </c>
      <c r="AH23" s="59" t="s">
        <v>276</v>
      </c>
      <c r="AI23" s="59" t="s">
        <v>277</v>
      </c>
      <c r="AJ23" s="59" t="s">
        <v>278</v>
      </c>
      <c r="AK23" s="59" t="s">
        <v>279</v>
      </c>
      <c r="AL23" s="59" t="s">
        <v>280</v>
      </c>
      <c r="AM23" s="60" t="s">
        <v>265</v>
      </c>
      <c r="AN23" s="60" t="s">
        <v>266</v>
      </c>
      <c r="AO23" s="22"/>
    </row>
    <row r="24" spans="2:41" ht="15.75" customHeight="1">
      <c r="B24" s="59">
        <v>1</v>
      </c>
      <c r="C24" s="59">
        <v>2</v>
      </c>
      <c r="D24" s="59">
        <v>3</v>
      </c>
      <c r="E24" s="61">
        <v>4</v>
      </c>
      <c r="F24" s="61">
        <v>5</v>
      </c>
      <c r="G24" s="61">
        <v>6</v>
      </c>
      <c r="H24" s="61">
        <v>7</v>
      </c>
      <c r="I24" s="61">
        <v>8</v>
      </c>
      <c r="J24" s="59">
        <v>9</v>
      </c>
      <c r="K24" s="59">
        <v>10</v>
      </c>
      <c r="L24" s="59">
        <v>11</v>
      </c>
      <c r="M24" s="59">
        <v>12</v>
      </c>
      <c r="N24" s="59">
        <v>13</v>
      </c>
      <c r="O24" s="59">
        <v>14</v>
      </c>
      <c r="P24" s="59">
        <v>15</v>
      </c>
      <c r="Q24" s="59">
        <v>16</v>
      </c>
      <c r="R24" s="59">
        <v>17</v>
      </c>
      <c r="S24" s="59">
        <f>R24+1</f>
        <v>18</v>
      </c>
      <c r="T24" s="59">
        <f aca="true" t="shared" si="0" ref="T24:AN24">S24+1</f>
        <v>19</v>
      </c>
      <c r="U24" s="59">
        <f aca="true" t="shared" si="1" ref="U24:AB24">T24+1</f>
        <v>20</v>
      </c>
      <c r="V24" s="59">
        <f t="shared" si="1"/>
        <v>21</v>
      </c>
      <c r="W24" s="59">
        <f t="shared" si="1"/>
        <v>22</v>
      </c>
      <c r="X24" s="59">
        <f t="shared" si="1"/>
        <v>23</v>
      </c>
      <c r="Y24" s="59">
        <f t="shared" si="1"/>
        <v>24</v>
      </c>
      <c r="Z24" s="59">
        <f t="shared" si="1"/>
        <v>25</v>
      </c>
      <c r="AA24" s="59">
        <f t="shared" si="1"/>
        <v>26</v>
      </c>
      <c r="AB24" s="59">
        <f t="shared" si="1"/>
        <v>27</v>
      </c>
      <c r="AC24" s="59">
        <f t="shared" si="0"/>
        <v>28</v>
      </c>
      <c r="AD24" s="59">
        <f t="shared" si="0"/>
        <v>29</v>
      </c>
      <c r="AE24" s="59">
        <f t="shared" si="0"/>
        <v>30</v>
      </c>
      <c r="AF24" s="59">
        <f t="shared" si="0"/>
        <v>31</v>
      </c>
      <c r="AG24" s="59">
        <f t="shared" si="0"/>
        <v>32</v>
      </c>
      <c r="AH24" s="59">
        <f t="shared" si="0"/>
        <v>33</v>
      </c>
      <c r="AI24" s="59">
        <f t="shared" si="0"/>
        <v>34</v>
      </c>
      <c r="AJ24" s="59">
        <f t="shared" si="0"/>
        <v>35</v>
      </c>
      <c r="AK24" s="59">
        <f t="shared" si="0"/>
        <v>36</v>
      </c>
      <c r="AL24" s="59">
        <f t="shared" si="0"/>
        <v>37</v>
      </c>
      <c r="AM24" s="59">
        <f t="shared" si="0"/>
        <v>38</v>
      </c>
      <c r="AN24" s="59">
        <f t="shared" si="0"/>
        <v>39</v>
      </c>
      <c r="AO24" s="22"/>
    </row>
    <row r="25" spans="2:41" s="49" customFormat="1" ht="14.25" customHeight="1">
      <c r="B25" s="68"/>
      <c r="C25" s="68"/>
      <c r="D25" s="68"/>
      <c r="E25" s="69"/>
      <c r="F25" s="69"/>
      <c r="G25" s="69"/>
      <c r="H25" s="69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94" t="s">
        <v>184</v>
      </c>
      <c r="AD25" s="47" t="s">
        <v>267</v>
      </c>
      <c r="AE25" s="70"/>
      <c r="AF25" s="68"/>
      <c r="AG25" s="68"/>
      <c r="AH25" s="68"/>
      <c r="AI25" s="68"/>
      <c r="AJ25" s="68"/>
      <c r="AK25" s="68"/>
      <c r="AL25" s="68"/>
      <c r="AM25" s="95"/>
      <c r="AN25" s="95"/>
      <c r="AO25" s="54"/>
    </row>
    <row r="26" spans="2:41" s="1" customFormat="1" ht="48">
      <c r="B26" s="6"/>
      <c r="C26" s="6"/>
      <c r="D26" s="23"/>
      <c r="E26" s="63"/>
      <c r="F26" s="63"/>
      <c r="G26" s="63"/>
      <c r="H26" s="63"/>
      <c r="I26" s="6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0" t="s">
        <v>256</v>
      </c>
      <c r="AD26" s="149" t="s">
        <v>267</v>
      </c>
      <c r="AE26" s="10"/>
      <c r="AF26" s="10"/>
      <c r="AG26" s="10"/>
      <c r="AH26" s="11"/>
      <c r="AI26" s="11"/>
      <c r="AJ26" s="11"/>
      <c r="AK26" s="11"/>
      <c r="AL26" s="11"/>
      <c r="AM26" s="11"/>
      <c r="AN26" s="11"/>
      <c r="AO26" s="22"/>
    </row>
    <row r="27" spans="2:41" s="1" customFormat="1" ht="36">
      <c r="B27" s="6"/>
      <c r="C27" s="6"/>
      <c r="D27" s="23"/>
      <c r="E27" s="63"/>
      <c r="F27" s="63"/>
      <c r="G27" s="63"/>
      <c r="H27" s="63"/>
      <c r="I27" s="6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0" t="s">
        <v>257</v>
      </c>
      <c r="AD27" s="9" t="s">
        <v>258</v>
      </c>
      <c r="AE27" s="10"/>
      <c r="AF27" s="10"/>
      <c r="AG27" s="10"/>
      <c r="AH27" s="11"/>
      <c r="AI27" s="11"/>
      <c r="AJ27" s="11"/>
      <c r="AK27" s="11"/>
      <c r="AL27" s="11"/>
      <c r="AM27" s="11"/>
      <c r="AN27" s="11"/>
      <c r="AO27" s="22"/>
    </row>
    <row r="28" spans="2:41" s="1" customFormat="1" ht="24">
      <c r="B28" s="6"/>
      <c r="C28" s="6"/>
      <c r="D28" s="23"/>
      <c r="E28" s="63"/>
      <c r="F28" s="63"/>
      <c r="G28" s="63"/>
      <c r="H28" s="63"/>
      <c r="I28" s="63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0" t="s">
        <v>259</v>
      </c>
      <c r="AD28" s="9" t="s">
        <v>260</v>
      </c>
      <c r="AE28" s="10"/>
      <c r="AF28" s="10"/>
      <c r="AG28" s="10"/>
      <c r="AH28" s="11"/>
      <c r="AI28" s="11"/>
      <c r="AJ28" s="11"/>
      <c r="AK28" s="11"/>
      <c r="AL28" s="11"/>
      <c r="AM28" s="11"/>
      <c r="AN28" s="11"/>
      <c r="AO28" s="22"/>
    </row>
    <row r="29" spans="2:41" s="1" customFormat="1" ht="48">
      <c r="B29" s="6"/>
      <c r="C29" s="6"/>
      <c r="D29" s="23"/>
      <c r="E29" s="63"/>
      <c r="F29" s="63"/>
      <c r="G29" s="63"/>
      <c r="H29" s="63"/>
      <c r="I29" s="63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0" t="s">
        <v>261</v>
      </c>
      <c r="AD29" s="9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22"/>
    </row>
    <row r="30" spans="2:41" s="1" customFormat="1" ht="15">
      <c r="B30" s="6"/>
      <c r="C30" s="6"/>
      <c r="D30" s="23"/>
      <c r="E30" s="63"/>
      <c r="F30" s="63"/>
      <c r="G30" s="63"/>
      <c r="H30" s="63"/>
      <c r="I30" s="6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0"/>
      <c r="AD30" s="9"/>
      <c r="AE30" s="10"/>
      <c r="AF30" s="10"/>
      <c r="AG30" s="10"/>
      <c r="AH30" s="11"/>
      <c r="AI30" s="11"/>
      <c r="AJ30" s="11"/>
      <c r="AK30" s="11"/>
      <c r="AL30" s="11"/>
      <c r="AM30" s="11"/>
      <c r="AN30" s="11"/>
      <c r="AO30" s="22"/>
    </row>
    <row r="31" spans="2:41" s="1" customFormat="1" ht="15">
      <c r="B31" s="6"/>
      <c r="C31" s="6"/>
      <c r="D31" s="23"/>
      <c r="E31" s="63"/>
      <c r="F31" s="63"/>
      <c r="G31" s="63"/>
      <c r="H31" s="63"/>
      <c r="I31" s="6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0" t="s">
        <v>171</v>
      </c>
      <c r="AD31" s="9"/>
      <c r="AE31" s="10"/>
      <c r="AF31" s="10"/>
      <c r="AG31" s="10"/>
      <c r="AH31" s="11"/>
      <c r="AI31" s="11"/>
      <c r="AJ31" s="11"/>
      <c r="AK31" s="11"/>
      <c r="AL31" s="11"/>
      <c r="AM31" s="11"/>
      <c r="AN31" s="11"/>
      <c r="AO31" s="22"/>
    </row>
    <row r="32" spans="2:41" s="1" customFormat="1" ht="15">
      <c r="B32" s="6"/>
      <c r="C32" s="6"/>
      <c r="D32" s="23"/>
      <c r="E32" s="63"/>
      <c r="F32" s="63"/>
      <c r="G32" s="63"/>
      <c r="H32" s="63"/>
      <c r="I32" s="6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10" t="s">
        <v>219</v>
      </c>
      <c r="AD32" s="9" t="s">
        <v>268</v>
      </c>
      <c r="AE32" s="10"/>
      <c r="AF32" s="10"/>
      <c r="AG32" s="10"/>
      <c r="AH32" s="11"/>
      <c r="AI32" s="11"/>
      <c r="AJ32" s="11"/>
      <c r="AK32" s="11"/>
      <c r="AL32" s="11"/>
      <c r="AM32" s="11"/>
      <c r="AN32" s="11"/>
      <c r="AO32" s="22"/>
    </row>
    <row r="33" spans="2:41" s="1" customFormat="1" ht="15">
      <c r="B33" s="6"/>
      <c r="C33" s="6"/>
      <c r="D33" s="23"/>
      <c r="E33" s="63"/>
      <c r="F33" s="63"/>
      <c r="G33" s="63"/>
      <c r="H33" s="63"/>
      <c r="I33" s="6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10" t="s">
        <v>220</v>
      </c>
      <c r="AD33" s="9" t="s">
        <v>268</v>
      </c>
      <c r="AE33" s="10"/>
      <c r="AF33" s="10"/>
      <c r="AG33" s="10"/>
      <c r="AH33" s="11"/>
      <c r="AI33" s="11"/>
      <c r="AJ33" s="11"/>
      <c r="AK33" s="11"/>
      <c r="AL33" s="11"/>
      <c r="AM33" s="11"/>
      <c r="AN33" s="11"/>
      <c r="AO33" s="22"/>
    </row>
    <row r="34" spans="2:41" s="49" customFormat="1" ht="15">
      <c r="B34" s="48"/>
      <c r="C34" s="48"/>
      <c r="D34" s="52"/>
      <c r="E34" s="71"/>
      <c r="F34" s="71"/>
      <c r="G34" s="71"/>
      <c r="H34" s="71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46" t="s">
        <v>248</v>
      </c>
      <c r="AD34" s="47" t="s">
        <v>267</v>
      </c>
      <c r="AE34" s="46"/>
      <c r="AF34" s="46"/>
      <c r="AG34" s="46"/>
      <c r="AH34" s="53"/>
      <c r="AI34" s="53"/>
      <c r="AJ34" s="53"/>
      <c r="AK34" s="53"/>
      <c r="AL34" s="53"/>
      <c r="AM34" s="53"/>
      <c r="AN34" s="53"/>
      <c r="AO34" s="54"/>
    </row>
    <row r="35" spans="2:41" s="82" customFormat="1" ht="15">
      <c r="B35" s="83"/>
      <c r="C35" s="83"/>
      <c r="D35" s="84"/>
      <c r="E35" s="85"/>
      <c r="F35" s="85"/>
      <c r="G35" s="85"/>
      <c r="H35" s="85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 t="s">
        <v>186</v>
      </c>
      <c r="AD35" s="88" t="s">
        <v>267</v>
      </c>
      <c r="AE35" s="87"/>
      <c r="AF35" s="87"/>
      <c r="AG35" s="87"/>
      <c r="AH35" s="89"/>
      <c r="AI35" s="89"/>
      <c r="AJ35" s="89"/>
      <c r="AK35" s="89"/>
      <c r="AL35" s="89"/>
      <c r="AM35" s="89"/>
      <c r="AN35" s="89"/>
      <c r="AO35" s="90"/>
    </row>
    <row r="36" spans="2:41" s="15" customFormat="1" ht="15">
      <c r="B36" s="8"/>
      <c r="C36" s="8"/>
      <c r="D36" s="23"/>
      <c r="E36" s="63"/>
      <c r="F36" s="63"/>
      <c r="G36" s="63"/>
      <c r="H36" s="63"/>
      <c r="I36" s="6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10" t="s">
        <v>222</v>
      </c>
      <c r="AD36" s="9" t="s">
        <v>268</v>
      </c>
      <c r="AE36" s="10"/>
      <c r="AF36" s="10"/>
      <c r="AG36" s="10"/>
      <c r="AH36" s="11"/>
      <c r="AI36" s="11"/>
      <c r="AJ36" s="11"/>
      <c r="AK36" s="11"/>
      <c r="AL36" s="11"/>
      <c r="AM36" s="11"/>
      <c r="AN36" s="11"/>
      <c r="AO36" s="22"/>
    </row>
    <row r="37" spans="2:41" s="15" customFormat="1" ht="15">
      <c r="B37" s="8"/>
      <c r="C37" s="8"/>
      <c r="D37" s="23"/>
      <c r="E37" s="63"/>
      <c r="F37" s="63"/>
      <c r="G37" s="63"/>
      <c r="H37" s="63"/>
      <c r="I37" s="6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10" t="s">
        <v>128</v>
      </c>
      <c r="AD37" s="9" t="s">
        <v>268</v>
      </c>
      <c r="AE37" s="10"/>
      <c r="AF37" s="10"/>
      <c r="AG37" s="10"/>
      <c r="AH37" s="11"/>
      <c r="AI37" s="11"/>
      <c r="AJ37" s="11"/>
      <c r="AK37" s="11"/>
      <c r="AL37" s="11"/>
      <c r="AM37" s="11"/>
      <c r="AN37" s="11"/>
      <c r="AO37" s="22"/>
    </row>
    <row r="38" spans="2:41" s="73" customFormat="1" ht="15">
      <c r="B38" s="74"/>
      <c r="C38" s="74"/>
      <c r="D38" s="75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 t="s">
        <v>195</v>
      </c>
      <c r="AD38" s="79" t="s">
        <v>267</v>
      </c>
      <c r="AE38" s="78"/>
      <c r="AF38" s="78"/>
      <c r="AG38" s="78"/>
      <c r="AH38" s="80"/>
      <c r="AI38" s="80"/>
      <c r="AJ38" s="80"/>
      <c r="AK38" s="80"/>
      <c r="AL38" s="80"/>
      <c r="AM38" s="80"/>
      <c r="AN38" s="80"/>
      <c r="AO38" s="81"/>
    </row>
    <row r="39" spans="2:41" s="15" customFormat="1" ht="15">
      <c r="B39" s="8"/>
      <c r="C39" s="8"/>
      <c r="D39" s="23"/>
      <c r="E39" s="63"/>
      <c r="F39" s="63"/>
      <c r="G39" s="63"/>
      <c r="H39" s="63"/>
      <c r="I39" s="6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 t="s">
        <v>129</v>
      </c>
      <c r="AD39" s="9" t="s">
        <v>268</v>
      </c>
      <c r="AE39" s="10"/>
      <c r="AF39" s="10"/>
      <c r="AG39" s="10"/>
      <c r="AH39" s="11"/>
      <c r="AI39" s="11"/>
      <c r="AJ39" s="11"/>
      <c r="AK39" s="11"/>
      <c r="AL39" s="11"/>
      <c r="AM39" s="11"/>
      <c r="AN39" s="11"/>
      <c r="AO39" s="22"/>
    </row>
    <row r="40" spans="2:41" s="15" customFormat="1" ht="15">
      <c r="B40" s="8"/>
      <c r="C40" s="8"/>
      <c r="D40" s="23"/>
      <c r="E40" s="63"/>
      <c r="F40" s="63"/>
      <c r="G40" s="63"/>
      <c r="H40" s="63"/>
      <c r="I40" s="6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 t="s">
        <v>130</v>
      </c>
      <c r="AD40" s="9" t="s">
        <v>269</v>
      </c>
      <c r="AE40" s="10"/>
      <c r="AF40" s="10"/>
      <c r="AG40" s="10"/>
      <c r="AH40" s="11"/>
      <c r="AI40" s="11"/>
      <c r="AJ40" s="11"/>
      <c r="AK40" s="11"/>
      <c r="AL40" s="11"/>
      <c r="AM40" s="11"/>
      <c r="AN40" s="11"/>
      <c r="AO40" s="22"/>
    </row>
    <row r="41" spans="2:41" s="73" customFormat="1" ht="15">
      <c r="B41" s="74"/>
      <c r="C41" s="74"/>
      <c r="D41" s="75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91" t="s">
        <v>196</v>
      </c>
      <c r="AD41" s="79" t="s">
        <v>267</v>
      </c>
      <c r="AE41" s="78"/>
      <c r="AF41" s="78"/>
      <c r="AG41" s="78"/>
      <c r="AH41" s="80"/>
      <c r="AI41" s="80"/>
      <c r="AJ41" s="80"/>
      <c r="AK41" s="80"/>
      <c r="AL41" s="80"/>
      <c r="AM41" s="80"/>
      <c r="AN41" s="80"/>
      <c r="AO41" s="81"/>
    </row>
    <row r="42" spans="2:41" s="15" customFormat="1" ht="15">
      <c r="B42" s="8"/>
      <c r="C42" s="8"/>
      <c r="D42" s="23"/>
      <c r="E42" s="63"/>
      <c r="F42" s="63"/>
      <c r="G42" s="63"/>
      <c r="H42" s="63"/>
      <c r="I42" s="6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 t="s">
        <v>131</v>
      </c>
      <c r="AD42" s="9" t="s">
        <v>268</v>
      </c>
      <c r="AE42" s="10"/>
      <c r="AF42" s="10"/>
      <c r="AG42" s="10"/>
      <c r="AH42" s="11"/>
      <c r="AI42" s="11"/>
      <c r="AJ42" s="11"/>
      <c r="AK42" s="11"/>
      <c r="AL42" s="11"/>
      <c r="AM42" s="11"/>
      <c r="AN42" s="11"/>
      <c r="AO42" s="22"/>
    </row>
    <row r="43" spans="2:41" s="15" customFormat="1" ht="15">
      <c r="B43" s="8"/>
      <c r="C43" s="8"/>
      <c r="D43" s="23"/>
      <c r="E43" s="63"/>
      <c r="F43" s="63"/>
      <c r="G43" s="63"/>
      <c r="H43" s="63"/>
      <c r="I43" s="63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 t="s">
        <v>132</v>
      </c>
      <c r="AD43" s="9" t="s">
        <v>268</v>
      </c>
      <c r="AE43" s="10"/>
      <c r="AF43" s="10"/>
      <c r="AG43" s="10"/>
      <c r="AH43" s="11"/>
      <c r="AI43" s="11"/>
      <c r="AJ43" s="11"/>
      <c r="AK43" s="11"/>
      <c r="AL43" s="11"/>
      <c r="AM43" s="11"/>
      <c r="AN43" s="11"/>
      <c r="AO43" s="22"/>
    </row>
    <row r="44" spans="2:41" s="82" customFormat="1" ht="15">
      <c r="B44" s="83"/>
      <c r="C44" s="83"/>
      <c r="D44" s="84"/>
      <c r="E44" s="85"/>
      <c r="F44" s="85"/>
      <c r="G44" s="85"/>
      <c r="H44" s="85"/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 t="s">
        <v>187</v>
      </c>
      <c r="AD44" s="88" t="s">
        <v>267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90"/>
    </row>
    <row r="45" spans="2:41" s="15" customFormat="1" ht="15">
      <c r="B45" s="8"/>
      <c r="C45" s="8"/>
      <c r="D45" s="23"/>
      <c r="E45" s="63"/>
      <c r="F45" s="63"/>
      <c r="G45" s="63"/>
      <c r="H45" s="63"/>
      <c r="I45" s="6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 t="s">
        <v>134</v>
      </c>
      <c r="AD45" s="9" t="s">
        <v>268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2"/>
    </row>
    <row r="46" spans="2:41" s="15" customFormat="1" ht="15">
      <c r="B46" s="8"/>
      <c r="C46" s="8"/>
      <c r="D46" s="23"/>
      <c r="E46" s="63"/>
      <c r="F46" s="63"/>
      <c r="G46" s="63"/>
      <c r="H46" s="63"/>
      <c r="I46" s="6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 t="s">
        <v>135</v>
      </c>
      <c r="AD46" s="9" t="s">
        <v>268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2"/>
    </row>
    <row r="47" spans="2:41" s="73" customFormat="1" ht="15">
      <c r="B47" s="74"/>
      <c r="C47" s="74"/>
      <c r="D47" s="75"/>
      <c r="E47" s="76"/>
      <c r="F47" s="76"/>
      <c r="G47" s="76"/>
      <c r="H47" s="76"/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8" t="s">
        <v>197</v>
      </c>
      <c r="AD47" s="79" t="s">
        <v>267</v>
      </c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81"/>
    </row>
    <row r="48" spans="2:41" s="15" customFormat="1" ht="15">
      <c r="B48" s="8"/>
      <c r="C48" s="8"/>
      <c r="D48" s="23"/>
      <c r="E48" s="63"/>
      <c r="F48" s="63"/>
      <c r="G48" s="63"/>
      <c r="H48" s="63"/>
      <c r="I48" s="6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 t="s">
        <v>131</v>
      </c>
      <c r="AD48" s="9" t="s">
        <v>268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2"/>
    </row>
    <row r="49" spans="2:41" s="15" customFormat="1" ht="15">
      <c r="B49" s="8"/>
      <c r="C49" s="8"/>
      <c r="D49" s="23"/>
      <c r="E49" s="63"/>
      <c r="F49" s="63"/>
      <c r="G49" s="63"/>
      <c r="H49" s="63"/>
      <c r="I49" s="63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0" t="s">
        <v>132</v>
      </c>
      <c r="AD49" s="9" t="s">
        <v>269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2"/>
    </row>
    <row r="50" spans="2:41" s="111" customFormat="1" ht="25.5" customHeight="1">
      <c r="B50" s="105"/>
      <c r="C50" s="105"/>
      <c r="D50" s="106"/>
      <c r="E50" s="107"/>
      <c r="F50" s="107"/>
      <c r="G50" s="107"/>
      <c r="H50" s="107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9" t="s">
        <v>198</v>
      </c>
      <c r="AD50" s="99" t="s">
        <v>174</v>
      </c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10"/>
    </row>
    <row r="51" spans="2:41" s="15" customFormat="1" ht="17.25" customHeight="1">
      <c r="B51" s="8"/>
      <c r="C51" s="8"/>
      <c r="D51" s="23"/>
      <c r="E51" s="63"/>
      <c r="F51" s="63"/>
      <c r="G51" s="63"/>
      <c r="H51" s="63"/>
      <c r="I51" s="63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0" t="s">
        <v>183</v>
      </c>
      <c r="AD51" s="9" t="s">
        <v>268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2"/>
    </row>
    <row r="52" spans="2:41" s="73" customFormat="1" ht="15">
      <c r="B52" s="74"/>
      <c r="C52" s="74"/>
      <c r="D52" s="75"/>
      <c r="E52" s="76"/>
      <c r="F52" s="76"/>
      <c r="G52" s="76"/>
      <c r="H52" s="76"/>
      <c r="I52" s="76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8" t="s">
        <v>199</v>
      </c>
      <c r="AD52" s="79" t="s">
        <v>267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81"/>
    </row>
    <row r="53" spans="2:41" s="15" customFormat="1" ht="15">
      <c r="B53" s="8"/>
      <c r="C53" s="8"/>
      <c r="D53" s="23"/>
      <c r="E53" s="63"/>
      <c r="F53" s="63"/>
      <c r="G53" s="63"/>
      <c r="H53" s="63"/>
      <c r="I53" s="63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10" t="s">
        <v>131</v>
      </c>
      <c r="AD53" s="9" t="s">
        <v>268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2"/>
    </row>
    <row r="54" spans="2:41" s="15" customFormat="1" ht="15">
      <c r="B54" s="8"/>
      <c r="C54" s="8"/>
      <c r="D54" s="23"/>
      <c r="E54" s="63"/>
      <c r="F54" s="63"/>
      <c r="G54" s="63"/>
      <c r="H54" s="63"/>
      <c r="I54" s="63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10" t="s">
        <v>136</v>
      </c>
      <c r="AD54" s="9" t="s">
        <v>268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2"/>
    </row>
    <row r="55" spans="2:41" s="55" customFormat="1" ht="15">
      <c r="B55" s="64"/>
      <c r="C55" s="64"/>
      <c r="D55" s="52"/>
      <c r="E55" s="71"/>
      <c r="F55" s="71"/>
      <c r="G55" s="71"/>
      <c r="H55" s="71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46" t="s">
        <v>249</v>
      </c>
      <c r="AD55" s="47" t="s">
        <v>267</v>
      </c>
      <c r="AE55" s="46"/>
      <c r="AF55" s="46"/>
      <c r="AG55" s="46"/>
      <c r="AH55" s="53"/>
      <c r="AI55" s="53"/>
      <c r="AJ55" s="53"/>
      <c r="AK55" s="53"/>
      <c r="AL55" s="53"/>
      <c r="AM55" s="53"/>
      <c r="AN55" s="53"/>
      <c r="AO55" s="54"/>
    </row>
    <row r="56" spans="2:41" s="82" customFormat="1" ht="15">
      <c r="B56" s="83"/>
      <c r="C56" s="83"/>
      <c r="D56" s="84"/>
      <c r="E56" s="85"/>
      <c r="F56" s="85"/>
      <c r="G56" s="85"/>
      <c r="H56" s="85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7" t="s">
        <v>188</v>
      </c>
      <c r="AD56" s="88" t="s">
        <v>267</v>
      </c>
      <c r="AE56" s="87"/>
      <c r="AF56" s="87"/>
      <c r="AG56" s="87"/>
      <c r="AH56" s="89"/>
      <c r="AI56" s="89"/>
      <c r="AJ56" s="89"/>
      <c r="AK56" s="89"/>
      <c r="AL56" s="89"/>
      <c r="AM56" s="89"/>
      <c r="AN56" s="89"/>
      <c r="AO56" s="90"/>
    </row>
    <row r="57" spans="2:41" s="15" customFormat="1" ht="15">
      <c r="B57" s="8"/>
      <c r="C57" s="8"/>
      <c r="D57" s="23"/>
      <c r="E57" s="63"/>
      <c r="F57" s="63"/>
      <c r="G57" s="63"/>
      <c r="H57" s="63"/>
      <c r="I57" s="63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0" t="s">
        <v>222</v>
      </c>
      <c r="AD57" s="9" t="s">
        <v>268</v>
      </c>
      <c r="AE57" s="10"/>
      <c r="AF57" s="10"/>
      <c r="AG57" s="10"/>
      <c r="AH57" s="11"/>
      <c r="AI57" s="11"/>
      <c r="AJ57" s="11"/>
      <c r="AK57" s="11"/>
      <c r="AL57" s="11"/>
      <c r="AM57" s="11"/>
      <c r="AN57" s="11"/>
      <c r="AO57" s="22"/>
    </row>
    <row r="58" spans="2:41" s="15" customFormat="1" ht="15">
      <c r="B58" s="8"/>
      <c r="C58" s="8"/>
      <c r="D58" s="23"/>
      <c r="E58" s="63"/>
      <c r="F58" s="63"/>
      <c r="G58" s="63"/>
      <c r="H58" s="63"/>
      <c r="I58" s="63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0" t="s">
        <v>137</v>
      </c>
      <c r="AD58" s="9" t="s">
        <v>268</v>
      </c>
      <c r="AE58" s="10"/>
      <c r="AF58" s="10"/>
      <c r="AG58" s="10"/>
      <c r="AH58" s="11"/>
      <c r="AI58" s="11"/>
      <c r="AJ58" s="11"/>
      <c r="AK58" s="11"/>
      <c r="AL58" s="11"/>
      <c r="AM58" s="11"/>
      <c r="AN58" s="11"/>
      <c r="AO58" s="22"/>
    </row>
    <row r="59" spans="2:41" s="111" customFormat="1" ht="24">
      <c r="B59" s="105"/>
      <c r="C59" s="105"/>
      <c r="D59" s="106"/>
      <c r="E59" s="107"/>
      <c r="F59" s="107"/>
      <c r="G59" s="107"/>
      <c r="H59" s="107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12" t="s">
        <v>200</v>
      </c>
      <c r="AD59" s="99" t="s">
        <v>174</v>
      </c>
      <c r="AE59" s="112"/>
      <c r="AF59" s="112"/>
      <c r="AG59" s="112"/>
      <c r="AH59" s="113"/>
      <c r="AI59" s="113"/>
      <c r="AJ59" s="113"/>
      <c r="AK59" s="113"/>
      <c r="AL59" s="113"/>
      <c r="AM59" s="113"/>
      <c r="AN59" s="113"/>
      <c r="AO59" s="110"/>
    </row>
    <row r="60" spans="2:41" s="15" customFormat="1" ht="15">
      <c r="B60" s="8"/>
      <c r="C60" s="8"/>
      <c r="D60" s="23"/>
      <c r="E60" s="63"/>
      <c r="F60" s="63"/>
      <c r="G60" s="63"/>
      <c r="H60" s="63"/>
      <c r="I60" s="63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0" t="s">
        <v>185</v>
      </c>
      <c r="AD60" s="9" t="s">
        <v>268</v>
      </c>
      <c r="AE60" s="10"/>
      <c r="AF60" s="10"/>
      <c r="AG60" s="10"/>
      <c r="AH60" s="11"/>
      <c r="AI60" s="11"/>
      <c r="AJ60" s="11"/>
      <c r="AK60" s="11"/>
      <c r="AL60" s="11"/>
      <c r="AM60" s="11"/>
      <c r="AN60" s="11"/>
      <c r="AO60" s="22"/>
    </row>
    <row r="61" spans="2:41" s="111" customFormat="1" ht="24">
      <c r="B61" s="105"/>
      <c r="C61" s="105"/>
      <c r="D61" s="106"/>
      <c r="E61" s="107"/>
      <c r="F61" s="107"/>
      <c r="G61" s="107"/>
      <c r="H61" s="107"/>
      <c r="I61" s="107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14" t="s">
        <v>201</v>
      </c>
      <c r="AD61" s="99" t="s">
        <v>174</v>
      </c>
      <c r="AE61" s="112"/>
      <c r="AF61" s="112"/>
      <c r="AG61" s="112"/>
      <c r="AH61" s="113"/>
      <c r="AI61" s="113"/>
      <c r="AJ61" s="113"/>
      <c r="AK61" s="113"/>
      <c r="AL61" s="113"/>
      <c r="AM61" s="113"/>
      <c r="AN61" s="113"/>
      <c r="AO61" s="110"/>
    </row>
    <row r="62" spans="2:41" s="15" customFormat="1" ht="15">
      <c r="B62" s="8"/>
      <c r="C62" s="8"/>
      <c r="D62" s="23"/>
      <c r="E62" s="63"/>
      <c r="F62" s="63"/>
      <c r="G62" s="63"/>
      <c r="H62" s="63"/>
      <c r="I62" s="63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0" t="s">
        <v>185</v>
      </c>
      <c r="AD62" s="9" t="s">
        <v>268</v>
      </c>
      <c r="AE62" s="10"/>
      <c r="AF62" s="10"/>
      <c r="AG62" s="10"/>
      <c r="AH62" s="11"/>
      <c r="AI62" s="11"/>
      <c r="AJ62" s="11"/>
      <c r="AK62" s="11"/>
      <c r="AL62" s="11"/>
      <c r="AM62" s="11"/>
      <c r="AN62" s="11"/>
      <c r="AO62" s="22"/>
    </row>
    <row r="63" spans="2:41" s="82" customFormat="1" ht="15">
      <c r="B63" s="83"/>
      <c r="C63" s="83"/>
      <c r="D63" s="84"/>
      <c r="E63" s="85"/>
      <c r="F63" s="85"/>
      <c r="G63" s="85"/>
      <c r="H63" s="85"/>
      <c r="I63" s="85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7" t="s">
        <v>189</v>
      </c>
      <c r="AD63" s="88" t="s">
        <v>267</v>
      </c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90"/>
    </row>
    <row r="64" spans="2:41" s="15" customFormat="1" ht="15">
      <c r="B64" s="8"/>
      <c r="C64" s="8"/>
      <c r="D64" s="23"/>
      <c r="E64" s="63"/>
      <c r="F64" s="63"/>
      <c r="G64" s="63"/>
      <c r="H64" s="63"/>
      <c r="I64" s="63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0" t="s">
        <v>222</v>
      </c>
      <c r="AD64" s="9" t="s">
        <v>268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2"/>
    </row>
    <row r="65" spans="2:41" s="15" customFormat="1" ht="15">
      <c r="B65" s="8"/>
      <c r="C65" s="8"/>
      <c r="D65" s="23"/>
      <c r="E65" s="63"/>
      <c r="F65" s="63"/>
      <c r="G65" s="63"/>
      <c r="H65" s="63"/>
      <c r="I65" s="63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0" t="s">
        <v>137</v>
      </c>
      <c r="AD65" s="9" t="s">
        <v>268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2"/>
    </row>
    <row r="66" spans="2:41" s="111" customFormat="1" ht="24">
      <c r="B66" s="105"/>
      <c r="C66" s="105"/>
      <c r="D66" s="106"/>
      <c r="E66" s="107"/>
      <c r="F66" s="107"/>
      <c r="G66" s="107"/>
      <c r="H66" s="107"/>
      <c r="I66" s="107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12" t="s">
        <v>202</v>
      </c>
      <c r="AD66" s="99" t="s">
        <v>174</v>
      </c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10"/>
    </row>
    <row r="67" spans="2:41" s="15" customFormat="1" ht="15">
      <c r="B67" s="8"/>
      <c r="C67" s="8"/>
      <c r="D67" s="23"/>
      <c r="E67" s="63"/>
      <c r="F67" s="63"/>
      <c r="G67" s="63"/>
      <c r="H67" s="63"/>
      <c r="I67" s="6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0" t="s">
        <v>185</v>
      </c>
      <c r="AD67" s="9" t="s">
        <v>268</v>
      </c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2"/>
    </row>
    <row r="68" spans="2:41" s="111" customFormat="1" ht="24">
      <c r="B68" s="105"/>
      <c r="C68" s="105"/>
      <c r="D68" s="106"/>
      <c r="E68" s="107"/>
      <c r="F68" s="107"/>
      <c r="G68" s="107"/>
      <c r="H68" s="107"/>
      <c r="I68" s="107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14" t="s">
        <v>203</v>
      </c>
      <c r="AD68" s="99" t="s">
        <v>174</v>
      </c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10"/>
    </row>
    <row r="69" spans="2:41" s="15" customFormat="1" ht="15">
      <c r="B69" s="8"/>
      <c r="C69" s="8"/>
      <c r="D69" s="23"/>
      <c r="E69" s="63"/>
      <c r="F69" s="63"/>
      <c r="G69" s="63"/>
      <c r="H69" s="63"/>
      <c r="I69" s="63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10" t="s">
        <v>185</v>
      </c>
      <c r="AD69" s="9" t="s">
        <v>269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2"/>
    </row>
    <row r="70" spans="2:72" s="73" customFormat="1" ht="15">
      <c r="B70" s="74"/>
      <c r="C70" s="74"/>
      <c r="D70" s="75"/>
      <c r="E70" s="76"/>
      <c r="F70" s="76"/>
      <c r="G70" s="76"/>
      <c r="H70" s="76"/>
      <c r="I70" s="76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8" t="s">
        <v>204</v>
      </c>
      <c r="AD70" s="79" t="s">
        <v>267</v>
      </c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92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</row>
    <row r="71" spans="2:72" s="15" customFormat="1" ht="15">
      <c r="B71" s="8"/>
      <c r="C71" s="8"/>
      <c r="D71" s="23"/>
      <c r="E71" s="63"/>
      <c r="F71" s="63"/>
      <c r="G71" s="63"/>
      <c r="H71" s="63"/>
      <c r="I71" s="63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10" t="s">
        <v>190</v>
      </c>
      <c r="AD71" s="9" t="s">
        <v>268</v>
      </c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5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</row>
    <row r="72" spans="2:72" s="55" customFormat="1" ht="14.25" customHeight="1">
      <c r="B72" s="64"/>
      <c r="C72" s="64"/>
      <c r="D72" s="52"/>
      <c r="E72" s="71"/>
      <c r="F72" s="71"/>
      <c r="G72" s="71"/>
      <c r="H72" s="71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50" t="s">
        <v>250</v>
      </c>
      <c r="AD72" s="47" t="s">
        <v>267</v>
      </c>
      <c r="AE72" s="46"/>
      <c r="AF72" s="46"/>
      <c r="AG72" s="46"/>
      <c r="AH72" s="53"/>
      <c r="AI72" s="53"/>
      <c r="AJ72" s="53"/>
      <c r="AK72" s="53"/>
      <c r="AL72" s="53"/>
      <c r="AM72" s="53"/>
      <c r="AN72" s="53"/>
      <c r="AO72" s="56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</row>
    <row r="73" spans="1:73" s="8" customFormat="1" ht="17.25" customHeight="1">
      <c r="A73" s="62"/>
      <c r="D73" s="23"/>
      <c r="E73" s="63"/>
      <c r="F73" s="63"/>
      <c r="G73" s="63"/>
      <c r="H73" s="63"/>
      <c r="I73" s="63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65" t="s">
        <v>287</v>
      </c>
      <c r="AD73" s="9"/>
      <c r="AE73" s="10"/>
      <c r="AF73" s="10"/>
      <c r="AG73" s="10"/>
      <c r="AH73" s="11"/>
      <c r="AI73" s="11"/>
      <c r="AJ73" s="11"/>
      <c r="AK73" s="11"/>
      <c r="AL73" s="11"/>
      <c r="AM73" s="11"/>
      <c r="AN73" s="11"/>
      <c r="AO73" s="25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3"/>
    </row>
    <row r="74" spans="1:73" s="8" customFormat="1" ht="19.5" customHeight="1">
      <c r="A74" s="62"/>
      <c r="D74" s="23"/>
      <c r="E74" s="63"/>
      <c r="F74" s="63"/>
      <c r="G74" s="63"/>
      <c r="H74" s="63"/>
      <c r="I74" s="63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10" t="s">
        <v>207</v>
      </c>
      <c r="AD74" s="9" t="s">
        <v>174</v>
      </c>
      <c r="AE74" s="10"/>
      <c r="AF74" s="10"/>
      <c r="AG74" s="10"/>
      <c r="AH74" s="11"/>
      <c r="AI74" s="11"/>
      <c r="AJ74" s="11"/>
      <c r="AK74" s="11"/>
      <c r="AL74" s="11"/>
      <c r="AM74" s="11"/>
      <c r="AN74" s="11"/>
      <c r="AO74" s="25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3"/>
    </row>
    <row r="75" spans="1:73" s="8" customFormat="1" ht="15" customHeight="1">
      <c r="A75" s="62"/>
      <c r="D75" s="23"/>
      <c r="E75" s="63"/>
      <c r="F75" s="63"/>
      <c r="G75" s="63"/>
      <c r="H75" s="63"/>
      <c r="I75" s="63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10" t="s">
        <v>208</v>
      </c>
      <c r="AD75" s="9" t="s">
        <v>174</v>
      </c>
      <c r="AE75" s="10"/>
      <c r="AF75" s="10"/>
      <c r="AG75" s="10"/>
      <c r="AH75" s="11"/>
      <c r="AI75" s="11"/>
      <c r="AJ75" s="11"/>
      <c r="AK75" s="11"/>
      <c r="AL75" s="11"/>
      <c r="AM75" s="11"/>
      <c r="AN75" s="11"/>
      <c r="AO75" s="25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3"/>
    </row>
    <row r="76" spans="1:73" s="8" customFormat="1" ht="48">
      <c r="A76" s="62"/>
      <c r="D76" s="23"/>
      <c r="E76" s="63"/>
      <c r="F76" s="63"/>
      <c r="G76" s="63"/>
      <c r="H76" s="63"/>
      <c r="I76" s="6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10" t="s">
        <v>191</v>
      </c>
      <c r="AD76" s="9" t="s">
        <v>267</v>
      </c>
      <c r="AE76" s="10"/>
      <c r="AF76" s="10"/>
      <c r="AG76" s="10"/>
      <c r="AH76" s="11"/>
      <c r="AI76" s="11"/>
      <c r="AJ76" s="11"/>
      <c r="AK76" s="11"/>
      <c r="AL76" s="11"/>
      <c r="AM76" s="11"/>
      <c r="AN76" s="11"/>
      <c r="AO76" s="25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3"/>
    </row>
    <row r="77" spans="1:73" s="8" customFormat="1" ht="48">
      <c r="A77" s="62"/>
      <c r="D77" s="23"/>
      <c r="E77" s="63"/>
      <c r="F77" s="63"/>
      <c r="G77" s="63"/>
      <c r="H77" s="63"/>
      <c r="I77" s="63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0" t="s">
        <v>192</v>
      </c>
      <c r="AD77" s="9" t="s">
        <v>267</v>
      </c>
      <c r="AE77" s="10"/>
      <c r="AF77" s="10"/>
      <c r="AG77" s="10"/>
      <c r="AH77" s="11"/>
      <c r="AI77" s="11"/>
      <c r="AJ77" s="11"/>
      <c r="AK77" s="11"/>
      <c r="AL77" s="11"/>
      <c r="AM77" s="11"/>
      <c r="AN77" s="11"/>
      <c r="AO77" s="25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3"/>
    </row>
    <row r="78" spans="1:73" s="8" customFormat="1" ht="25.5" customHeight="1">
      <c r="A78" s="62"/>
      <c r="D78" s="23"/>
      <c r="E78" s="63"/>
      <c r="F78" s="63"/>
      <c r="G78" s="63"/>
      <c r="H78" s="63"/>
      <c r="I78" s="63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5" t="s">
        <v>288</v>
      </c>
      <c r="AD78" s="9"/>
      <c r="AE78" s="10"/>
      <c r="AF78" s="10"/>
      <c r="AG78" s="10"/>
      <c r="AH78" s="11"/>
      <c r="AI78" s="11"/>
      <c r="AJ78" s="11"/>
      <c r="AK78" s="11"/>
      <c r="AL78" s="11"/>
      <c r="AM78" s="11"/>
      <c r="AN78" s="11"/>
      <c r="AO78" s="25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3"/>
    </row>
    <row r="79" spans="1:73" s="8" customFormat="1" ht="26.25" customHeight="1">
      <c r="A79" s="62"/>
      <c r="D79" s="23"/>
      <c r="E79" s="63"/>
      <c r="F79" s="63"/>
      <c r="G79" s="63"/>
      <c r="H79" s="63"/>
      <c r="I79" s="63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10" t="s">
        <v>209</v>
      </c>
      <c r="AD79" s="9" t="s">
        <v>174</v>
      </c>
      <c r="AE79" s="10"/>
      <c r="AF79" s="10"/>
      <c r="AG79" s="10"/>
      <c r="AH79" s="11"/>
      <c r="AI79" s="11"/>
      <c r="AJ79" s="11"/>
      <c r="AK79" s="11"/>
      <c r="AL79" s="11"/>
      <c r="AM79" s="11"/>
      <c r="AN79" s="11"/>
      <c r="AO79" s="25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3"/>
    </row>
    <row r="80" spans="1:73" s="8" customFormat="1" ht="29.25" customHeight="1">
      <c r="A80" s="62"/>
      <c r="D80" s="23"/>
      <c r="E80" s="63"/>
      <c r="F80" s="63"/>
      <c r="G80" s="63"/>
      <c r="H80" s="63"/>
      <c r="I80" s="63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10" t="s">
        <v>209</v>
      </c>
      <c r="AD80" s="9" t="s">
        <v>174</v>
      </c>
      <c r="AE80" s="10"/>
      <c r="AF80" s="10"/>
      <c r="AG80" s="10"/>
      <c r="AH80" s="11"/>
      <c r="AI80" s="11"/>
      <c r="AJ80" s="11"/>
      <c r="AK80" s="11"/>
      <c r="AL80" s="11"/>
      <c r="AM80" s="11"/>
      <c r="AN80" s="11"/>
      <c r="AO80" s="25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3"/>
    </row>
    <row r="81" spans="1:73" s="74" customFormat="1" ht="26.25" customHeight="1">
      <c r="A81" s="122"/>
      <c r="D81" s="75"/>
      <c r="E81" s="76"/>
      <c r="F81" s="76"/>
      <c r="G81" s="76"/>
      <c r="H81" s="76"/>
      <c r="I81" s="76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91" t="s">
        <v>176</v>
      </c>
      <c r="AD81" s="79" t="s">
        <v>267</v>
      </c>
      <c r="AE81" s="78"/>
      <c r="AF81" s="78"/>
      <c r="AG81" s="78"/>
      <c r="AH81" s="80"/>
      <c r="AI81" s="80"/>
      <c r="AJ81" s="80"/>
      <c r="AK81" s="80"/>
      <c r="AL81" s="80"/>
      <c r="AM81" s="80"/>
      <c r="AN81" s="80"/>
      <c r="AO81" s="92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124"/>
    </row>
    <row r="82" spans="1:73" s="8" customFormat="1" ht="31.5" customHeight="1">
      <c r="A82" s="62"/>
      <c r="D82" s="23"/>
      <c r="E82" s="63"/>
      <c r="F82" s="63"/>
      <c r="G82" s="63"/>
      <c r="H82" s="63"/>
      <c r="I82" s="63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10" t="s">
        <v>212</v>
      </c>
      <c r="AD82" s="9" t="s">
        <v>267</v>
      </c>
      <c r="AE82" s="10"/>
      <c r="AF82" s="10"/>
      <c r="AG82" s="10"/>
      <c r="AH82" s="11"/>
      <c r="AI82" s="11"/>
      <c r="AJ82" s="11"/>
      <c r="AK82" s="11"/>
      <c r="AL82" s="11"/>
      <c r="AM82" s="11"/>
      <c r="AN82" s="11"/>
      <c r="AO82" s="25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3"/>
    </row>
    <row r="83" spans="1:73" s="8" customFormat="1" ht="27.75" customHeight="1">
      <c r="A83" s="62"/>
      <c r="D83" s="23"/>
      <c r="E83" s="63"/>
      <c r="F83" s="63"/>
      <c r="G83" s="63"/>
      <c r="H83" s="63"/>
      <c r="I83" s="63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10" t="s">
        <v>213</v>
      </c>
      <c r="AD83" s="9" t="s">
        <v>267</v>
      </c>
      <c r="AE83" s="10"/>
      <c r="AF83" s="10"/>
      <c r="AG83" s="10"/>
      <c r="AH83" s="11"/>
      <c r="AI83" s="11"/>
      <c r="AJ83" s="11"/>
      <c r="AK83" s="11"/>
      <c r="AL83" s="11"/>
      <c r="AM83" s="11"/>
      <c r="AN83" s="11"/>
      <c r="AO83" s="25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3"/>
    </row>
    <row r="84" spans="1:73" s="8" customFormat="1" ht="27.75" customHeight="1">
      <c r="A84" s="62"/>
      <c r="D84" s="23"/>
      <c r="E84" s="63"/>
      <c r="F84" s="63"/>
      <c r="G84" s="63"/>
      <c r="H84" s="63"/>
      <c r="I84" s="63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10" t="s">
        <v>214</v>
      </c>
      <c r="AD84" s="9" t="s">
        <v>267</v>
      </c>
      <c r="AE84" s="10"/>
      <c r="AF84" s="10"/>
      <c r="AG84" s="10"/>
      <c r="AH84" s="11"/>
      <c r="AI84" s="11"/>
      <c r="AJ84" s="11"/>
      <c r="AK84" s="11"/>
      <c r="AL84" s="11"/>
      <c r="AM84" s="11"/>
      <c r="AN84" s="11"/>
      <c r="AO84" s="25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3"/>
    </row>
    <row r="85" spans="1:73" s="8" customFormat="1" ht="21.75" customHeight="1">
      <c r="A85" s="62"/>
      <c r="D85" s="23"/>
      <c r="E85" s="63"/>
      <c r="F85" s="63"/>
      <c r="G85" s="63"/>
      <c r="H85" s="63"/>
      <c r="I85" s="6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6" t="s">
        <v>175</v>
      </c>
      <c r="AD85" s="67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5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3"/>
    </row>
    <row r="86" spans="1:73" s="105" customFormat="1" ht="26.25" customHeight="1">
      <c r="A86" s="115"/>
      <c r="D86" s="106"/>
      <c r="E86" s="107"/>
      <c r="F86" s="107"/>
      <c r="G86" s="107"/>
      <c r="H86" s="107"/>
      <c r="I86" s="107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09" t="s">
        <v>210</v>
      </c>
      <c r="AD86" s="99" t="s">
        <v>174</v>
      </c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17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9"/>
    </row>
    <row r="87" spans="1:73" s="8" customFormat="1" ht="15">
      <c r="A87" s="62"/>
      <c r="D87" s="23"/>
      <c r="E87" s="63"/>
      <c r="F87" s="63"/>
      <c r="G87" s="63"/>
      <c r="H87" s="63"/>
      <c r="I87" s="63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0" t="s">
        <v>185</v>
      </c>
      <c r="AD87" s="9" t="s">
        <v>268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5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3"/>
    </row>
    <row r="88" spans="2:72" s="101" customFormat="1" ht="27.75" customHeight="1">
      <c r="B88" s="98"/>
      <c r="C88" s="98"/>
      <c r="D88" s="98"/>
      <c r="E88" s="120"/>
      <c r="F88" s="120"/>
      <c r="G88" s="120"/>
      <c r="H88" s="120"/>
      <c r="I88" s="120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09" t="s">
        <v>211</v>
      </c>
      <c r="AD88" s="99" t="s">
        <v>174</v>
      </c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</row>
    <row r="89" spans="1:72" ht="24.75" customHeight="1">
      <c r="A89" s="1"/>
      <c r="B89" s="6"/>
      <c r="C89" s="6"/>
      <c r="D89" s="6"/>
      <c r="E89" s="12"/>
      <c r="F89" s="12"/>
      <c r="G89" s="12"/>
      <c r="H89" s="12"/>
      <c r="I89" s="1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10" t="s">
        <v>185</v>
      </c>
      <c r="AD89" s="9" t="s">
        <v>268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40" ht="15">
      <c r="A90" s="1"/>
      <c r="B90" s="6"/>
      <c r="C90" s="6"/>
      <c r="D90" s="6"/>
      <c r="E90" s="3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"/>
      <c r="B91" s="6"/>
      <c r="C91" s="6"/>
      <c r="D91" s="6"/>
      <c r="E91" s="3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"/>
      <c r="B92" s="6"/>
      <c r="C92" s="6"/>
      <c r="D92" s="6"/>
      <c r="E92" s="3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"/>
      <c r="B93" s="6"/>
      <c r="C93" s="6"/>
      <c r="D93" s="6"/>
      <c r="E93" s="3"/>
      <c r="F93" s="3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"/>
      <c r="B94" s="6"/>
      <c r="C94" s="6"/>
      <c r="D94" s="6"/>
      <c r="E94" s="3"/>
      <c r="F94" s="3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"/>
      <c r="B95" s="6"/>
      <c r="C95" s="6"/>
      <c r="D95" s="6"/>
      <c r="E95" s="3"/>
      <c r="F95" s="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"/>
      <c r="B96" s="6"/>
      <c r="C96" s="6"/>
      <c r="D96" s="6"/>
      <c r="E96" s="3"/>
      <c r="F96" s="3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7" s="1" customFormat="1" ht="15">
      <c r="B97" s="6"/>
      <c r="C97" s="6"/>
      <c r="D97" s="6"/>
      <c r="E97" s="3"/>
      <c r="F97" s="3"/>
      <c r="G97" s="3"/>
    </row>
    <row r="98" spans="2:7" s="1" customFormat="1" ht="15">
      <c r="B98" s="6"/>
      <c r="C98" s="6"/>
      <c r="D98" s="6"/>
      <c r="E98" s="3"/>
      <c r="F98" s="3"/>
      <c r="G98" s="3"/>
    </row>
    <row r="99" spans="2:7" s="1" customFormat="1" ht="15">
      <c r="B99" s="6"/>
      <c r="C99" s="6"/>
      <c r="D99" s="6"/>
      <c r="E99" s="3"/>
      <c r="F99" s="3"/>
      <c r="G99" s="3"/>
    </row>
    <row r="100" spans="2:7" s="1" customFormat="1" ht="15">
      <c r="B100" s="6"/>
      <c r="C100" s="6"/>
      <c r="D100" s="6"/>
      <c r="E100" s="3"/>
      <c r="F100" s="3"/>
      <c r="G100" s="3"/>
    </row>
    <row r="101" spans="2:7" s="1" customFormat="1" ht="15">
      <c r="B101" s="6"/>
      <c r="C101" s="6"/>
      <c r="D101" s="6"/>
      <c r="E101" s="3"/>
      <c r="F101" s="3"/>
      <c r="G101" s="3"/>
    </row>
    <row r="102" spans="2:7" s="1" customFormat="1" ht="15">
      <c r="B102" s="6"/>
      <c r="C102" s="6"/>
      <c r="D102" s="6"/>
      <c r="E102" s="3"/>
      <c r="F102" s="3"/>
      <c r="G102" s="3"/>
    </row>
    <row r="103" spans="2:7" s="1" customFormat="1" ht="15">
      <c r="B103" s="6"/>
      <c r="C103" s="6"/>
      <c r="D103" s="6"/>
      <c r="E103" s="3"/>
      <c r="F103" s="3"/>
      <c r="G103" s="3"/>
    </row>
    <row r="104" spans="2:7" s="1" customFormat="1" ht="15">
      <c r="B104" s="6"/>
      <c r="C104" s="6"/>
      <c r="D104" s="6"/>
      <c r="E104" s="3"/>
      <c r="F104" s="3"/>
      <c r="G104" s="3"/>
    </row>
    <row r="105" spans="2:7" s="1" customFormat="1" ht="15">
      <c r="B105" s="6"/>
      <c r="C105" s="6"/>
      <c r="D105" s="6"/>
      <c r="E105" s="3"/>
      <c r="F105" s="3"/>
      <c r="G105" s="3"/>
    </row>
    <row r="106" spans="2:7" s="1" customFormat="1" ht="15">
      <c r="B106" s="6"/>
      <c r="C106" s="6"/>
      <c r="D106" s="6"/>
      <c r="E106" s="3"/>
      <c r="F106" s="3"/>
      <c r="G106" s="3"/>
    </row>
    <row r="107" spans="2:7" s="1" customFormat="1" ht="15">
      <c r="B107" s="6"/>
      <c r="C107" s="6"/>
      <c r="D107" s="6"/>
      <c r="E107" s="3"/>
      <c r="F107" s="3"/>
      <c r="G107" s="3"/>
    </row>
    <row r="108" spans="2:7" s="1" customFormat="1" ht="15">
      <c r="B108" s="6"/>
      <c r="C108" s="6"/>
      <c r="D108" s="6"/>
      <c r="E108" s="3"/>
      <c r="F108" s="3"/>
      <c r="G108" s="3"/>
    </row>
    <row r="109" spans="2:7" s="1" customFormat="1" ht="15">
      <c r="B109" s="6"/>
      <c r="C109" s="6"/>
      <c r="D109" s="6"/>
      <c r="E109" s="3"/>
      <c r="F109" s="3"/>
      <c r="G109" s="3"/>
    </row>
    <row r="110" spans="2:7" s="1" customFormat="1" ht="15">
      <c r="B110" s="6"/>
      <c r="C110" s="6"/>
      <c r="D110" s="6"/>
      <c r="E110" s="3"/>
      <c r="F110" s="3"/>
      <c r="G110" s="3"/>
    </row>
    <row r="111" spans="2:7" s="1" customFormat="1" ht="15">
      <c r="B111" s="6"/>
      <c r="C111" s="6"/>
      <c r="D111" s="6"/>
      <c r="E111" s="3"/>
      <c r="F111" s="3"/>
      <c r="G111" s="3"/>
    </row>
    <row r="112" spans="2:7" s="1" customFormat="1" ht="15">
      <c r="B112" s="6"/>
      <c r="C112" s="6"/>
      <c r="D112" s="6"/>
      <c r="E112" s="3"/>
      <c r="F112" s="3"/>
      <c r="G112" s="3"/>
    </row>
    <row r="113" spans="2:7" s="1" customFormat="1" ht="15">
      <c r="B113" s="6"/>
      <c r="C113" s="6"/>
      <c r="D113" s="6"/>
      <c r="E113" s="3"/>
      <c r="F113" s="3"/>
      <c r="G113" s="3"/>
    </row>
    <row r="114" spans="2:7" s="1" customFormat="1" ht="15">
      <c r="B114" s="6"/>
      <c r="C114" s="6"/>
      <c r="D114" s="6"/>
      <c r="E114" s="3"/>
      <c r="F114" s="3"/>
      <c r="G114" s="3"/>
    </row>
    <row r="115" spans="2:7" s="1" customFormat="1" ht="15">
      <c r="B115" s="6"/>
      <c r="C115" s="6"/>
      <c r="D115" s="6"/>
      <c r="E115" s="3"/>
      <c r="F115" s="3"/>
      <c r="G115" s="3"/>
    </row>
    <row r="116" spans="2:7" s="1" customFormat="1" ht="15">
      <c r="B116" s="6"/>
      <c r="C116" s="6"/>
      <c r="D116" s="6"/>
      <c r="E116" s="3"/>
      <c r="F116" s="3"/>
      <c r="G116" s="3"/>
    </row>
    <row r="117" spans="2:7" s="1" customFormat="1" ht="15">
      <c r="B117" s="6"/>
      <c r="C117" s="6"/>
      <c r="D117" s="6"/>
      <c r="E117" s="3"/>
      <c r="F117" s="3"/>
      <c r="G117" s="3"/>
    </row>
    <row r="118" spans="2:7" s="1" customFormat="1" ht="15">
      <c r="B118" s="6"/>
      <c r="C118" s="6"/>
      <c r="D118" s="6"/>
      <c r="E118" s="3"/>
      <c r="F118" s="3"/>
      <c r="G118" s="3"/>
    </row>
    <row r="119" spans="2:7" s="1" customFormat="1" ht="15">
      <c r="B119" s="6"/>
      <c r="C119" s="6"/>
      <c r="D119" s="6"/>
      <c r="E119" s="3"/>
      <c r="F119" s="3"/>
      <c r="G119" s="3"/>
    </row>
    <row r="120" spans="2:7" s="1" customFormat="1" ht="15">
      <c r="B120" s="6"/>
      <c r="C120" s="6"/>
      <c r="D120" s="6"/>
      <c r="E120" s="3"/>
      <c r="F120" s="3"/>
      <c r="G120" s="3"/>
    </row>
    <row r="121" spans="2:7" s="1" customFormat="1" ht="15">
      <c r="B121" s="6"/>
      <c r="C121" s="6"/>
      <c r="D121" s="6"/>
      <c r="E121" s="3"/>
      <c r="F121" s="3"/>
      <c r="G121" s="3"/>
    </row>
    <row r="122" spans="2:7" s="1" customFormat="1" ht="15">
      <c r="B122" s="6"/>
      <c r="C122" s="6"/>
      <c r="D122" s="6"/>
      <c r="E122" s="3"/>
      <c r="F122" s="3"/>
      <c r="G122" s="3"/>
    </row>
    <row r="123" spans="2:7" s="1" customFormat="1" ht="15">
      <c r="B123" s="6"/>
      <c r="C123" s="6"/>
      <c r="D123" s="6"/>
      <c r="E123" s="3"/>
      <c r="F123" s="3"/>
      <c r="G123" s="3"/>
    </row>
    <row r="124" spans="2:7" s="1" customFormat="1" ht="15">
      <c r="B124" s="6"/>
      <c r="C124" s="6"/>
      <c r="D124" s="6"/>
      <c r="E124" s="3"/>
      <c r="F124" s="3"/>
      <c r="G124" s="3"/>
    </row>
    <row r="125" spans="2:7" s="1" customFormat="1" ht="15">
      <c r="B125" s="6"/>
      <c r="C125" s="6"/>
      <c r="D125" s="6"/>
      <c r="E125" s="3"/>
      <c r="F125" s="3"/>
      <c r="G125" s="3"/>
    </row>
    <row r="126" spans="2:7" s="1" customFormat="1" ht="15">
      <c r="B126" s="6"/>
      <c r="C126" s="6"/>
      <c r="D126" s="6"/>
      <c r="E126" s="3"/>
      <c r="F126" s="3"/>
      <c r="G126" s="3"/>
    </row>
    <row r="127" spans="2:7" s="1" customFormat="1" ht="15">
      <c r="B127" s="6"/>
      <c r="C127" s="6"/>
      <c r="D127" s="6"/>
      <c r="E127" s="3"/>
      <c r="F127" s="3"/>
      <c r="G127" s="3"/>
    </row>
    <row r="128" spans="2:7" s="1" customFormat="1" ht="15">
      <c r="B128" s="6"/>
      <c r="C128" s="6"/>
      <c r="D128" s="6"/>
      <c r="E128" s="3"/>
      <c r="F128" s="3"/>
      <c r="G128" s="3"/>
    </row>
    <row r="129" spans="2:7" s="1" customFormat="1" ht="15">
      <c r="B129" s="6"/>
      <c r="C129" s="6"/>
      <c r="D129" s="6"/>
      <c r="E129" s="3"/>
      <c r="F129" s="3"/>
      <c r="G129" s="3"/>
    </row>
    <row r="130" spans="2:7" s="1" customFormat="1" ht="15">
      <c r="B130" s="6"/>
      <c r="C130" s="6"/>
      <c r="D130" s="6"/>
      <c r="E130" s="3"/>
      <c r="F130" s="3"/>
      <c r="G130" s="3"/>
    </row>
    <row r="131" spans="2:7" s="1" customFormat="1" ht="15">
      <c r="B131" s="6"/>
      <c r="C131" s="6"/>
      <c r="D131" s="6"/>
      <c r="E131" s="3"/>
      <c r="F131" s="3"/>
      <c r="G131" s="3"/>
    </row>
    <row r="132" spans="2:7" s="1" customFormat="1" ht="15">
      <c r="B132" s="6"/>
      <c r="C132" s="6"/>
      <c r="D132" s="6"/>
      <c r="E132" s="3"/>
      <c r="F132" s="3"/>
      <c r="G132" s="3"/>
    </row>
    <row r="133" spans="2:7" s="1" customFormat="1" ht="15">
      <c r="B133" s="6"/>
      <c r="C133" s="6"/>
      <c r="D133" s="6"/>
      <c r="E133" s="3"/>
      <c r="F133" s="3"/>
      <c r="G133" s="3"/>
    </row>
    <row r="134" spans="2:7" s="1" customFormat="1" ht="15">
      <c r="B134" s="6"/>
      <c r="C134" s="6"/>
      <c r="D134" s="6"/>
      <c r="E134" s="3"/>
      <c r="F134" s="3"/>
      <c r="G134" s="3"/>
    </row>
    <row r="135" spans="2:7" s="1" customFormat="1" ht="15">
      <c r="B135" s="6"/>
      <c r="C135" s="6"/>
      <c r="D135" s="6"/>
      <c r="E135" s="3"/>
      <c r="F135" s="3"/>
      <c r="G135" s="3"/>
    </row>
    <row r="136" spans="2:7" s="1" customFormat="1" ht="15">
      <c r="B136" s="6"/>
      <c r="C136" s="6"/>
      <c r="D136" s="6"/>
      <c r="E136" s="3"/>
      <c r="F136" s="3"/>
      <c r="G136" s="3"/>
    </row>
    <row r="137" spans="2:7" s="1" customFormat="1" ht="15">
      <c r="B137" s="6"/>
      <c r="C137" s="6"/>
      <c r="D137" s="6"/>
      <c r="E137" s="3"/>
      <c r="F137" s="3"/>
      <c r="G137" s="3"/>
    </row>
    <row r="138" spans="2:7" s="1" customFormat="1" ht="15">
      <c r="B138" s="6"/>
      <c r="C138" s="6"/>
      <c r="D138" s="6"/>
      <c r="E138" s="3"/>
      <c r="F138" s="3"/>
      <c r="G138" s="3"/>
    </row>
    <row r="139" spans="2:7" s="1" customFormat="1" ht="15">
      <c r="B139" s="6"/>
      <c r="C139" s="6"/>
      <c r="D139" s="6"/>
      <c r="E139" s="3"/>
      <c r="F139" s="3"/>
      <c r="G139" s="3"/>
    </row>
    <row r="140" spans="2:7" s="1" customFormat="1" ht="15">
      <c r="B140" s="6"/>
      <c r="C140" s="6"/>
      <c r="D140" s="6"/>
      <c r="E140" s="3"/>
      <c r="F140" s="3"/>
      <c r="G140" s="3"/>
    </row>
    <row r="141" spans="2:7" s="1" customFormat="1" ht="15">
      <c r="B141" s="6"/>
      <c r="C141" s="6"/>
      <c r="D141" s="6"/>
      <c r="E141" s="3"/>
      <c r="F141" s="3"/>
      <c r="G141" s="3"/>
    </row>
    <row r="142" spans="2:7" s="1" customFormat="1" ht="15">
      <c r="B142" s="6"/>
      <c r="C142" s="6"/>
      <c r="D142" s="6"/>
      <c r="E142" s="3"/>
      <c r="F142" s="3"/>
      <c r="G142" s="3"/>
    </row>
    <row r="143" spans="2:7" s="1" customFormat="1" ht="15">
      <c r="B143" s="6"/>
      <c r="C143" s="6"/>
      <c r="D143" s="6"/>
      <c r="E143" s="3"/>
      <c r="F143" s="3"/>
      <c r="G143" s="3"/>
    </row>
    <row r="144" spans="2:7" s="1" customFormat="1" ht="15">
      <c r="B144" s="6"/>
      <c r="C144" s="6"/>
      <c r="D144" s="6"/>
      <c r="E144" s="3"/>
      <c r="F144" s="3"/>
      <c r="G144" s="3"/>
    </row>
    <row r="145" spans="2:7" s="1" customFormat="1" ht="15">
      <c r="B145" s="6"/>
      <c r="C145" s="6"/>
      <c r="D145" s="6"/>
      <c r="E145" s="3"/>
      <c r="F145" s="3"/>
      <c r="G145" s="3"/>
    </row>
    <row r="146" spans="2:7" s="1" customFormat="1" ht="15">
      <c r="B146" s="6"/>
      <c r="C146" s="6"/>
      <c r="D146" s="6"/>
      <c r="E146" s="3"/>
      <c r="F146" s="3"/>
      <c r="G146" s="3"/>
    </row>
    <row r="147" spans="2:7" s="1" customFormat="1" ht="15">
      <c r="B147" s="6"/>
      <c r="C147" s="6"/>
      <c r="D147" s="6"/>
      <c r="E147" s="3"/>
      <c r="F147" s="3"/>
      <c r="G147" s="3"/>
    </row>
    <row r="148" spans="2:7" s="1" customFormat="1" ht="15">
      <c r="B148" s="6"/>
      <c r="C148" s="6"/>
      <c r="D148" s="6"/>
      <c r="E148" s="3"/>
      <c r="F148" s="3"/>
      <c r="G148" s="3"/>
    </row>
    <row r="149" spans="2:7" s="1" customFormat="1" ht="15">
      <c r="B149" s="6"/>
      <c r="C149" s="6"/>
      <c r="D149" s="6"/>
      <c r="E149" s="3"/>
      <c r="F149" s="3"/>
      <c r="G149" s="3"/>
    </row>
    <row r="150" spans="2:7" s="1" customFormat="1" ht="15">
      <c r="B150" s="6"/>
      <c r="C150" s="6"/>
      <c r="D150" s="6"/>
      <c r="E150" s="3"/>
      <c r="F150" s="3"/>
      <c r="G150" s="3"/>
    </row>
    <row r="151" spans="2:7" s="1" customFormat="1" ht="15">
      <c r="B151" s="6"/>
      <c r="C151" s="6"/>
      <c r="D151" s="6"/>
      <c r="E151" s="3"/>
      <c r="F151" s="3"/>
      <c r="G151" s="3"/>
    </row>
    <row r="152" spans="2:7" s="1" customFormat="1" ht="15">
      <c r="B152" s="6"/>
      <c r="C152" s="6"/>
      <c r="D152" s="6"/>
      <c r="E152" s="3"/>
      <c r="F152" s="3"/>
      <c r="G152" s="3"/>
    </row>
    <row r="153" spans="2:7" s="1" customFormat="1" ht="15">
      <c r="B153" s="6"/>
      <c r="C153" s="6"/>
      <c r="D153" s="6"/>
      <c r="E153" s="3"/>
      <c r="F153" s="3"/>
      <c r="G153" s="3"/>
    </row>
    <row r="154" spans="2:7" s="1" customFormat="1" ht="15">
      <c r="B154" s="6"/>
      <c r="C154" s="6"/>
      <c r="D154" s="6"/>
      <c r="E154" s="3"/>
      <c r="F154" s="3"/>
      <c r="G154" s="3"/>
    </row>
    <row r="155" spans="2:7" s="1" customFormat="1" ht="15">
      <c r="B155" s="6"/>
      <c r="C155" s="6"/>
      <c r="D155" s="6"/>
      <c r="E155" s="3"/>
      <c r="F155" s="3"/>
      <c r="G155" s="3"/>
    </row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</sheetData>
  <sheetProtection/>
  <mergeCells count="32">
    <mergeCell ref="AF21:AF23"/>
    <mergeCell ref="AE21:AE23"/>
    <mergeCell ref="E22:F23"/>
    <mergeCell ref="I23:J23"/>
    <mergeCell ref="D16:AN16"/>
    <mergeCell ref="I22:O22"/>
    <mergeCell ref="AM21:AN22"/>
    <mergeCell ref="AC21:AC23"/>
    <mergeCell ref="U22:U23"/>
    <mergeCell ref="V22:V23"/>
    <mergeCell ref="M23:N23"/>
    <mergeCell ref="B21:R21"/>
    <mergeCell ref="J18:AN18"/>
    <mergeCell ref="J19:AN19"/>
    <mergeCell ref="W22:W23"/>
    <mergeCell ref="AJ6:AN6"/>
    <mergeCell ref="AJ7:AN7"/>
    <mergeCell ref="D11:AN11"/>
    <mergeCell ref="D14:AN14"/>
    <mergeCell ref="AJ9:AN9"/>
    <mergeCell ref="D12:AN12"/>
    <mergeCell ref="D13:AN13"/>
    <mergeCell ref="D15:AN15"/>
    <mergeCell ref="AG21:AL22"/>
    <mergeCell ref="AA22:AB23"/>
    <mergeCell ref="S21:AB21"/>
    <mergeCell ref="AD21:AD23"/>
    <mergeCell ref="G22:H23"/>
    <mergeCell ref="S22:T23"/>
    <mergeCell ref="P22:R23"/>
    <mergeCell ref="X22:Z23"/>
    <mergeCell ref="B22:D23"/>
  </mergeCells>
  <printOptions/>
  <pageMargins left="0.1968503937007874" right="0.1968503937007874" top="0.1968503937007874" bottom="0.1968503937007874" header="0.15748031496062992" footer="0.15748031496062992"/>
  <pageSetup fitToHeight="27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PageLayoutView="0" workbookViewId="0" topLeftCell="A1">
      <selection activeCell="K2" sqref="K2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5" max="15" width="9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 t="s">
        <v>252</v>
      </c>
      <c r="AJ3" s="24"/>
    </row>
    <row r="4" spans="4:36" ht="81" customHeight="1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89" t="s">
        <v>242</v>
      </c>
      <c r="AJ4" s="289"/>
    </row>
    <row r="5" spans="4:36" ht="15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4:36" ht="15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4:37" ht="18.75" customHeight="1">
      <c r="D7" s="288" t="s">
        <v>282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1"/>
    </row>
    <row r="8" spans="4:36" ht="27.75" customHeight="1">
      <c r="D8" s="288" t="s">
        <v>274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</row>
    <row r="9" spans="4:36" ht="18.75" customHeight="1">
      <c r="D9" s="290" t="s">
        <v>283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</row>
    <row r="10" spans="4:36" ht="18.75">
      <c r="D10" s="288" t="s">
        <v>273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</row>
    <row r="11" spans="4:36" ht="15">
      <c r="D11" s="22"/>
      <c r="E11" s="22"/>
      <c r="F11" s="287" t="s">
        <v>281</v>
      </c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5"/>
      <c r="AE11" s="25"/>
      <c r="AF11" s="25"/>
      <c r="AG11" s="25"/>
      <c r="AH11" s="25"/>
      <c r="AI11" s="25"/>
      <c r="AJ11" s="25"/>
    </row>
    <row r="12" spans="4:39" s="1" customFormat="1" ht="15.75" customHeight="1">
      <c r="D12" s="22"/>
      <c r="E12" s="22"/>
      <c r="F12" s="229" t="s">
        <v>253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45"/>
      <c r="AL12" s="45"/>
      <c r="AM12" s="45"/>
    </row>
    <row r="13" spans="4:39" s="1" customFormat="1" ht="20.25" customHeight="1">
      <c r="D13" s="22"/>
      <c r="E13" s="22"/>
      <c r="F13" s="229" t="s">
        <v>254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45"/>
      <c r="AL13" s="45"/>
      <c r="AM13" s="45"/>
    </row>
    <row r="14" spans="4:36" ht="15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2:36" ht="15" customHeight="1">
      <c r="B15" s="260" t="s">
        <v>285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5" t="s">
        <v>149</v>
      </c>
      <c r="T15" s="266"/>
      <c r="U15" s="266"/>
      <c r="V15" s="266"/>
      <c r="W15" s="266"/>
      <c r="X15" s="266"/>
      <c r="Y15" s="266"/>
      <c r="Z15" s="266"/>
      <c r="AA15" s="266"/>
      <c r="AB15" s="267"/>
      <c r="AC15" s="280" t="s">
        <v>151</v>
      </c>
      <c r="AD15" s="260" t="s">
        <v>264</v>
      </c>
      <c r="AE15" s="260" t="s">
        <v>270</v>
      </c>
      <c r="AF15" s="260"/>
      <c r="AG15" s="260"/>
      <c r="AH15" s="260"/>
      <c r="AI15" s="260"/>
      <c r="AJ15" s="291" t="s">
        <v>271</v>
      </c>
    </row>
    <row r="16" spans="2:36" ht="15" customHeight="1">
      <c r="B16" s="260" t="s">
        <v>170</v>
      </c>
      <c r="C16" s="260"/>
      <c r="D16" s="260"/>
      <c r="E16" s="260" t="s">
        <v>181</v>
      </c>
      <c r="F16" s="260"/>
      <c r="G16" s="260" t="s">
        <v>180</v>
      </c>
      <c r="H16" s="260"/>
      <c r="I16" s="260" t="s">
        <v>168</v>
      </c>
      <c r="J16" s="260"/>
      <c r="K16" s="260"/>
      <c r="L16" s="260"/>
      <c r="M16" s="260"/>
      <c r="N16" s="260"/>
      <c r="O16" s="260"/>
      <c r="P16" s="260" t="s">
        <v>169</v>
      </c>
      <c r="Q16" s="260"/>
      <c r="R16" s="260"/>
      <c r="S16" s="268" t="s">
        <v>166</v>
      </c>
      <c r="T16" s="269"/>
      <c r="U16" s="230" t="s">
        <v>167</v>
      </c>
      <c r="V16" s="282" t="s">
        <v>143</v>
      </c>
      <c r="W16" s="230" t="s">
        <v>144</v>
      </c>
      <c r="X16" s="261" t="s">
        <v>146</v>
      </c>
      <c r="Y16" s="227"/>
      <c r="Z16" s="269"/>
      <c r="AA16" s="261" t="s">
        <v>145</v>
      </c>
      <c r="AB16" s="262"/>
      <c r="AC16" s="280"/>
      <c r="AD16" s="260"/>
      <c r="AE16" s="260" t="s">
        <v>244</v>
      </c>
      <c r="AF16" s="260" t="s">
        <v>247</v>
      </c>
      <c r="AG16" s="291" t="s">
        <v>272</v>
      </c>
      <c r="AH16" s="291"/>
      <c r="AI16" s="291"/>
      <c r="AJ16" s="291"/>
    </row>
    <row r="17" spans="2:36" ht="78" customHeight="1">
      <c r="B17" s="260"/>
      <c r="C17" s="260"/>
      <c r="D17" s="260"/>
      <c r="E17" s="260"/>
      <c r="F17" s="260"/>
      <c r="G17" s="260"/>
      <c r="H17" s="260"/>
      <c r="I17" s="260" t="s">
        <v>166</v>
      </c>
      <c r="J17" s="260"/>
      <c r="K17" s="59" t="s">
        <v>167</v>
      </c>
      <c r="L17" s="59" t="s">
        <v>164</v>
      </c>
      <c r="M17" s="260" t="s">
        <v>165</v>
      </c>
      <c r="N17" s="260"/>
      <c r="O17" s="59" t="s">
        <v>147</v>
      </c>
      <c r="P17" s="260"/>
      <c r="Q17" s="260"/>
      <c r="R17" s="260"/>
      <c r="S17" s="270"/>
      <c r="T17" s="271"/>
      <c r="U17" s="231"/>
      <c r="V17" s="283"/>
      <c r="W17" s="231"/>
      <c r="X17" s="263"/>
      <c r="Y17" s="228"/>
      <c r="Z17" s="271"/>
      <c r="AA17" s="263"/>
      <c r="AB17" s="264"/>
      <c r="AC17" s="280"/>
      <c r="AD17" s="260"/>
      <c r="AE17" s="260"/>
      <c r="AF17" s="260"/>
      <c r="AG17" s="59" t="s">
        <v>193</v>
      </c>
      <c r="AH17" s="59" t="s">
        <v>194</v>
      </c>
      <c r="AI17" s="59" t="s">
        <v>206</v>
      </c>
      <c r="AJ17" s="291"/>
    </row>
    <row r="18" spans="2:36" ht="17.25" customHeight="1">
      <c r="B18" s="59">
        <v>1</v>
      </c>
      <c r="C18" s="59">
        <v>2</v>
      </c>
      <c r="D18" s="59">
        <v>3</v>
      </c>
      <c r="E18" s="59">
        <v>4</v>
      </c>
      <c r="F18" s="59">
        <v>5</v>
      </c>
      <c r="G18" s="59">
        <v>6</v>
      </c>
      <c r="H18" s="59">
        <v>7</v>
      </c>
      <c r="I18" s="59">
        <v>8</v>
      </c>
      <c r="J18" s="59">
        <v>9</v>
      </c>
      <c r="K18" s="59">
        <v>10</v>
      </c>
      <c r="L18" s="59">
        <v>11</v>
      </c>
      <c r="M18" s="59">
        <v>12</v>
      </c>
      <c r="N18" s="59">
        <v>13</v>
      </c>
      <c r="O18" s="59">
        <v>14</v>
      </c>
      <c r="P18" s="59">
        <v>15</v>
      </c>
      <c r="Q18" s="59">
        <v>16</v>
      </c>
      <c r="R18" s="146">
        <v>17</v>
      </c>
      <c r="S18" s="147">
        <f>R18+1</f>
        <v>18</v>
      </c>
      <c r="T18" s="147">
        <f aca="true" t="shared" si="0" ref="T18:AJ18">S18+1</f>
        <v>19</v>
      </c>
      <c r="U18" s="147">
        <f t="shared" si="0"/>
        <v>20</v>
      </c>
      <c r="V18" s="147">
        <f t="shared" si="0"/>
        <v>21</v>
      </c>
      <c r="W18" s="147">
        <f t="shared" si="0"/>
        <v>22</v>
      </c>
      <c r="X18" s="147">
        <f t="shared" si="0"/>
        <v>23</v>
      </c>
      <c r="Y18" s="147">
        <f t="shared" si="0"/>
        <v>24</v>
      </c>
      <c r="Z18" s="147">
        <f t="shared" si="0"/>
        <v>25</v>
      </c>
      <c r="AA18" s="147">
        <f t="shared" si="0"/>
        <v>26</v>
      </c>
      <c r="AB18" s="147">
        <f t="shared" si="0"/>
        <v>27</v>
      </c>
      <c r="AC18" s="147">
        <f t="shared" si="0"/>
        <v>28</v>
      </c>
      <c r="AD18" s="147">
        <f t="shared" si="0"/>
        <v>29</v>
      </c>
      <c r="AE18" s="147">
        <f t="shared" si="0"/>
        <v>30</v>
      </c>
      <c r="AF18" s="147">
        <f t="shared" si="0"/>
        <v>31</v>
      </c>
      <c r="AG18" s="147">
        <f t="shared" si="0"/>
        <v>32</v>
      </c>
      <c r="AH18" s="147">
        <f t="shared" si="0"/>
        <v>33</v>
      </c>
      <c r="AI18" s="147">
        <f t="shared" si="0"/>
        <v>34</v>
      </c>
      <c r="AJ18" s="147">
        <f t="shared" si="0"/>
        <v>35</v>
      </c>
    </row>
    <row r="19" spans="2:42" s="104" customFormat="1" ht="15" customHeight="1">
      <c r="B19" s="102"/>
      <c r="C19" s="102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94" t="s">
        <v>184</v>
      </c>
      <c r="AD19" s="103" t="s">
        <v>267</v>
      </c>
      <c r="AE19" s="126"/>
      <c r="AF19" s="126"/>
      <c r="AG19" s="127"/>
      <c r="AH19" s="127"/>
      <c r="AI19" s="127"/>
      <c r="AJ19" s="127"/>
      <c r="AK19" s="128"/>
      <c r="AL19" s="128"/>
      <c r="AM19" s="128"/>
      <c r="AN19" s="128"/>
      <c r="AO19" s="128"/>
      <c r="AP19" s="128"/>
    </row>
    <row r="20" spans="2:36" s="1" customFormat="1" ht="15">
      <c r="B20" s="6"/>
      <c r="C20" s="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10" t="s">
        <v>221</v>
      </c>
      <c r="AD20" s="9"/>
      <c r="AE20" s="16"/>
      <c r="AF20" s="16"/>
      <c r="AG20" s="16"/>
      <c r="AH20" s="16"/>
      <c r="AI20" s="16"/>
      <c r="AJ20" s="16"/>
    </row>
    <row r="21" spans="2:36" s="1" customFormat="1" ht="15">
      <c r="B21" s="6"/>
      <c r="C21" s="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10" t="s">
        <v>215</v>
      </c>
      <c r="AD21" s="9" t="s">
        <v>268</v>
      </c>
      <c r="AE21" s="16"/>
      <c r="AF21" s="16"/>
      <c r="AG21" s="16"/>
      <c r="AH21" s="16"/>
      <c r="AI21" s="16"/>
      <c r="AJ21" s="16"/>
    </row>
    <row r="22" spans="2:36" s="1" customFormat="1" ht="15">
      <c r="B22" s="6"/>
      <c r="C22" s="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10" t="s">
        <v>218</v>
      </c>
      <c r="AD22" s="9" t="s">
        <v>268</v>
      </c>
      <c r="AE22" s="16"/>
      <c r="AF22" s="16"/>
      <c r="AG22" s="16"/>
      <c r="AH22" s="16"/>
      <c r="AI22" s="16"/>
      <c r="AJ22" s="16"/>
    </row>
    <row r="23" spans="2:36" s="1" customFormat="1" ht="15">
      <c r="B23" s="6"/>
      <c r="C23" s="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0" t="s">
        <v>171</v>
      </c>
      <c r="AD23" s="9"/>
      <c r="AE23" s="16"/>
      <c r="AF23" s="16"/>
      <c r="AG23" s="16"/>
      <c r="AH23" s="16"/>
      <c r="AI23" s="16"/>
      <c r="AJ23" s="16"/>
    </row>
    <row r="24" spans="2:36" s="1" customFormat="1" ht="15">
      <c r="B24" s="6"/>
      <c r="C24" s="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10" t="s">
        <v>219</v>
      </c>
      <c r="AD24" s="9" t="s">
        <v>268</v>
      </c>
      <c r="AE24" s="16"/>
      <c r="AF24" s="16"/>
      <c r="AG24" s="16"/>
      <c r="AH24" s="16"/>
      <c r="AI24" s="16"/>
      <c r="AJ24" s="16"/>
    </row>
    <row r="25" spans="2:36" s="1" customFormat="1" ht="15">
      <c r="B25" s="6"/>
      <c r="C25" s="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10" t="s">
        <v>220</v>
      </c>
      <c r="AD25" s="9" t="s">
        <v>268</v>
      </c>
      <c r="AE25" s="16"/>
      <c r="AF25" s="16"/>
      <c r="AG25" s="16"/>
      <c r="AH25" s="16"/>
      <c r="AI25" s="16"/>
      <c r="AJ25" s="26"/>
    </row>
    <row r="26" spans="2:36" s="104" customFormat="1" ht="15">
      <c r="B26" s="102"/>
      <c r="C26" s="102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46" t="s">
        <v>251</v>
      </c>
      <c r="AD26" s="103" t="s">
        <v>267</v>
      </c>
      <c r="AE26" s="129"/>
      <c r="AF26" s="129"/>
      <c r="AG26" s="129"/>
      <c r="AH26" s="129"/>
      <c r="AI26" s="129"/>
      <c r="AJ26" s="129"/>
    </row>
    <row r="27" spans="2:36" s="5" customFormat="1" ht="15">
      <c r="B27" s="131"/>
      <c r="C27" s="131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2" t="s">
        <v>188</v>
      </c>
      <c r="AD27" s="133" t="s">
        <v>267</v>
      </c>
      <c r="AE27" s="134"/>
      <c r="AF27" s="134"/>
      <c r="AG27" s="134"/>
      <c r="AH27" s="134"/>
      <c r="AI27" s="134"/>
      <c r="AJ27" s="134"/>
    </row>
    <row r="28" spans="2:36" s="1" customFormat="1" ht="15">
      <c r="B28" s="6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10" t="s">
        <v>222</v>
      </c>
      <c r="AD28" s="9" t="s">
        <v>268</v>
      </c>
      <c r="AE28" s="23"/>
      <c r="AF28" s="23"/>
      <c r="AG28" s="23"/>
      <c r="AH28" s="23"/>
      <c r="AI28" s="23"/>
      <c r="AJ28" s="23"/>
    </row>
    <row r="29" spans="2:36" s="1" customFormat="1" ht="15">
      <c r="B29" s="6"/>
      <c r="C29" s="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0" t="s">
        <v>137</v>
      </c>
      <c r="AD29" s="9" t="s">
        <v>268</v>
      </c>
      <c r="AE29" s="23"/>
      <c r="AF29" s="23"/>
      <c r="AG29" s="23"/>
      <c r="AH29" s="23"/>
      <c r="AI29" s="23"/>
      <c r="AJ29" s="23"/>
    </row>
    <row r="30" spans="2:36" s="101" customFormat="1" ht="24">
      <c r="B30" s="98"/>
      <c r="C30" s="98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2" t="s">
        <v>200</v>
      </c>
      <c r="AD30" s="99" t="s">
        <v>174</v>
      </c>
      <c r="AE30" s="106"/>
      <c r="AF30" s="106"/>
      <c r="AG30" s="106"/>
      <c r="AH30" s="106"/>
      <c r="AI30" s="106"/>
      <c r="AJ30" s="106"/>
    </row>
    <row r="31" spans="2:36" s="1" customFormat="1" ht="15">
      <c r="B31" s="6"/>
      <c r="C31" s="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10" t="s">
        <v>185</v>
      </c>
      <c r="AD31" s="9" t="s">
        <v>268</v>
      </c>
      <c r="AE31" s="23"/>
      <c r="AF31" s="23"/>
      <c r="AG31" s="23"/>
      <c r="AH31" s="23"/>
      <c r="AI31" s="23"/>
      <c r="AJ31" s="23"/>
    </row>
    <row r="32" spans="2:36" s="101" customFormat="1" ht="14.25" customHeight="1">
      <c r="B32" s="98"/>
      <c r="C32" s="9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14" t="s">
        <v>201</v>
      </c>
      <c r="AD32" s="99" t="s">
        <v>174</v>
      </c>
      <c r="AE32" s="106"/>
      <c r="AF32" s="106"/>
      <c r="AG32" s="106"/>
      <c r="AH32" s="106"/>
      <c r="AI32" s="106"/>
      <c r="AJ32" s="106"/>
    </row>
    <row r="33" spans="2:36" s="1" customFormat="1" ht="15">
      <c r="B33" s="6"/>
      <c r="C33" s="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0" t="s">
        <v>185</v>
      </c>
      <c r="AD33" s="9" t="s">
        <v>268</v>
      </c>
      <c r="AE33" s="23"/>
      <c r="AF33" s="23"/>
      <c r="AG33" s="23"/>
      <c r="AH33" s="23"/>
      <c r="AI33" s="23"/>
      <c r="AJ33" s="23"/>
    </row>
    <row r="34" spans="2:36" s="5" customFormat="1" ht="15.75" customHeight="1">
      <c r="B34" s="131"/>
      <c r="C34" s="131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2" t="s">
        <v>189</v>
      </c>
      <c r="AD34" s="133" t="s">
        <v>267</v>
      </c>
      <c r="AE34" s="134"/>
      <c r="AF34" s="134"/>
      <c r="AG34" s="134"/>
      <c r="AH34" s="134"/>
      <c r="AI34" s="134"/>
      <c r="AJ34" s="134"/>
    </row>
    <row r="35" spans="2:36" s="1" customFormat="1" ht="15">
      <c r="B35" s="6"/>
      <c r="C35" s="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10" t="s">
        <v>222</v>
      </c>
      <c r="AD35" s="9" t="s">
        <v>268</v>
      </c>
      <c r="AE35" s="23"/>
      <c r="AF35" s="23"/>
      <c r="AG35" s="23"/>
      <c r="AH35" s="23"/>
      <c r="AI35" s="23"/>
      <c r="AJ35" s="23"/>
    </row>
    <row r="36" spans="2:36" s="1" customFormat="1" ht="15">
      <c r="B36" s="6"/>
      <c r="C36" s="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10" t="s">
        <v>137</v>
      </c>
      <c r="AD36" s="9" t="s">
        <v>268</v>
      </c>
      <c r="AE36" s="23"/>
      <c r="AF36" s="23"/>
      <c r="AG36" s="23"/>
      <c r="AH36" s="23"/>
      <c r="AI36" s="23"/>
      <c r="AJ36" s="23"/>
    </row>
    <row r="37" spans="2:36" s="101" customFormat="1" ht="24.75" customHeight="1">
      <c r="B37" s="98"/>
      <c r="C37" s="9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12" t="s">
        <v>202</v>
      </c>
      <c r="AD37" s="99" t="s">
        <v>174</v>
      </c>
      <c r="AE37" s="106"/>
      <c r="AF37" s="106"/>
      <c r="AG37" s="106"/>
      <c r="AH37" s="106"/>
      <c r="AI37" s="106"/>
      <c r="AJ37" s="106"/>
    </row>
    <row r="38" spans="2:36" s="1" customFormat="1" ht="15">
      <c r="B38" s="6"/>
      <c r="C38" s="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10" t="s">
        <v>185</v>
      </c>
      <c r="AD38" s="9" t="s">
        <v>268</v>
      </c>
      <c r="AE38" s="23"/>
      <c r="AF38" s="23"/>
      <c r="AG38" s="23"/>
      <c r="AH38" s="23"/>
      <c r="AI38" s="23"/>
      <c r="AJ38" s="23"/>
    </row>
    <row r="39" spans="2:36" s="101" customFormat="1" ht="27.75" customHeight="1">
      <c r="B39" s="98"/>
      <c r="C39" s="9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4" t="s">
        <v>203</v>
      </c>
      <c r="AD39" s="99" t="s">
        <v>174</v>
      </c>
      <c r="AE39" s="106"/>
      <c r="AF39" s="106"/>
      <c r="AG39" s="106"/>
      <c r="AH39" s="106"/>
      <c r="AI39" s="106"/>
      <c r="AJ39" s="106"/>
    </row>
    <row r="40" spans="2:36" s="1" customFormat="1" ht="15">
      <c r="B40" s="6"/>
      <c r="C40" s="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10" t="s">
        <v>185</v>
      </c>
      <c r="AD40" s="9" t="s">
        <v>269</v>
      </c>
      <c r="AE40" s="23"/>
      <c r="AF40" s="23"/>
      <c r="AG40" s="23"/>
      <c r="AH40" s="23"/>
      <c r="AI40" s="23"/>
      <c r="AJ40" s="23"/>
    </row>
    <row r="41" spans="2:36" s="136" customFormat="1" ht="15">
      <c r="B41" s="135"/>
      <c r="C41" s="13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8" t="s">
        <v>204</v>
      </c>
      <c r="AD41" s="79" t="s">
        <v>267</v>
      </c>
      <c r="AE41" s="75"/>
      <c r="AF41" s="75"/>
      <c r="AG41" s="75"/>
      <c r="AH41" s="75"/>
      <c r="AI41" s="75"/>
      <c r="AJ41" s="75"/>
    </row>
    <row r="42" spans="2:36" s="1" customFormat="1" ht="15">
      <c r="B42" s="6"/>
      <c r="C42" s="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10" t="s">
        <v>190</v>
      </c>
      <c r="AD42" s="9" t="s">
        <v>268</v>
      </c>
      <c r="AE42" s="23"/>
      <c r="AF42" s="23"/>
      <c r="AG42" s="23"/>
      <c r="AH42" s="23"/>
      <c r="AI42" s="23"/>
      <c r="AJ42" s="23"/>
    </row>
    <row r="43" spans="2:36" s="104" customFormat="1" ht="15">
      <c r="B43" s="102"/>
      <c r="C43" s="102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50" t="s">
        <v>250</v>
      </c>
      <c r="AD43" s="103" t="s">
        <v>267</v>
      </c>
      <c r="AE43" s="129"/>
      <c r="AF43" s="129"/>
      <c r="AG43" s="129"/>
      <c r="AH43" s="129"/>
      <c r="AI43" s="129"/>
      <c r="AJ43" s="129"/>
    </row>
    <row r="44" spans="2:36" s="1" customFormat="1" ht="24">
      <c r="B44" s="6"/>
      <c r="C44" s="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65" t="s">
        <v>287</v>
      </c>
      <c r="AD44" s="9"/>
      <c r="AE44" s="23"/>
      <c r="AF44" s="23"/>
      <c r="AG44" s="23"/>
      <c r="AH44" s="23"/>
      <c r="AI44" s="23"/>
      <c r="AJ44" s="23"/>
    </row>
    <row r="45" spans="2:36" s="1" customFormat="1" ht="15">
      <c r="B45" s="6"/>
      <c r="C45" s="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10" t="s">
        <v>207</v>
      </c>
      <c r="AD45" s="9" t="s">
        <v>174</v>
      </c>
      <c r="AE45" s="23"/>
      <c r="AF45" s="23"/>
      <c r="AG45" s="23"/>
      <c r="AH45" s="23"/>
      <c r="AI45" s="23"/>
      <c r="AJ45" s="23"/>
    </row>
    <row r="46" spans="2:36" s="1" customFormat="1" ht="15">
      <c r="B46" s="6"/>
      <c r="C46" s="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10" t="s">
        <v>208</v>
      </c>
      <c r="AD46" s="9" t="s">
        <v>174</v>
      </c>
      <c r="AE46" s="23"/>
      <c r="AF46" s="23"/>
      <c r="AG46" s="23"/>
      <c r="AH46" s="23"/>
      <c r="AI46" s="23"/>
      <c r="AJ46" s="23"/>
    </row>
    <row r="47" spans="2:36" s="1" customFormat="1" ht="48">
      <c r="B47" s="6"/>
      <c r="C47" s="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0" t="s">
        <v>191</v>
      </c>
      <c r="AD47" s="9" t="s">
        <v>267</v>
      </c>
      <c r="AE47" s="23"/>
      <c r="AF47" s="23"/>
      <c r="AG47" s="23"/>
      <c r="AH47" s="23"/>
      <c r="AI47" s="23"/>
      <c r="AJ47" s="23"/>
    </row>
    <row r="48" spans="2:36" s="1" customFormat="1" ht="60">
      <c r="B48" s="6"/>
      <c r="C48" s="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0" t="s">
        <v>192</v>
      </c>
      <c r="AD48" s="9" t="s">
        <v>267</v>
      </c>
      <c r="AE48" s="23"/>
      <c r="AF48" s="23"/>
      <c r="AG48" s="23"/>
      <c r="AH48" s="23"/>
      <c r="AI48" s="23"/>
      <c r="AJ48" s="23"/>
    </row>
    <row r="49" spans="2:36" s="1" customFormat="1" ht="29.25" customHeight="1">
      <c r="B49" s="6"/>
      <c r="C49" s="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65" t="s">
        <v>288</v>
      </c>
      <c r="AD49" s="9"/>
      <c r="AE49" s="23"/>
      <c r="AF49" s="23"/>
      <c r="AG49" s="23"/>
      <c r="AH49" s="23"/>
      <c r="AI49" s="23"/>
      <c r="AJ49" s="23"/>
    </row>
    <row r="50" spans="2:36" s="1" customFormat="1" ht="24">
      <c r="B50" s="6"/>
      <c r="C50" s="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0" t="s">
        <v>209</v>
      </c>
      <c r="AD50" s="9" t="s">
        <v>174</v>
      </c>
      <c r="AE50" s="23"/>
      <c r="AF50" s="23"/>
      <c r="AG50" s="23"/>
      <c r="AH50" s="23"/>
      <c r="AI50" s="23"/>
      <c r="AJ50" s="23"/>
    </row>
    <row r="51" spans="2:36" s="1" customFormat="1" ht="16.5" customHeight="1">
      <c r="B51" s="6"/>
      <c r="C51" s="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10" t="s">
        <v>209</v>
      </c>
      <c r="AD51" s="9" t="s">
        <v>174</v>
      </c>
      <c r="AE51" s="23"/>
      <c r="AF51" s="23"/>
      <c r="AG51" s="23"/>
      <c r="AH51" s="23"/>
      <c r="AI51" s="23"/>
      <c r="AJ51" s="23"/>
    </row>
    <row r="52" spans="2:36" s="136" customFormat="1" ht="24">
      <c r="B52" s="135"/>
      <c r="C52" s="13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91" t="s">
        <v>176</v>
      </c>
      <c r="AD52" s="79" t="s">
        <v>267</v>
      </c>
      <c r="AE52" s="75"/>
      <c r="AF52" s="75"/>
      <c r="AG52" s="75"/>
      <c r="AH52" s="75"/>
      <c r="AI52" s="75"/>
      <c r="AJ52" s="75"/>
    </row>
    <row r="53" spans="2:36" s="136" customFormat="1" ht="17.25" customHeight="1">
      <c r="B53" s="135"/>
      <c r="C53" s="13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8" t="s">
        <v>212</v>
      </c>
      <c r="AD53" s="79" t="s">
        <v>267</v>
      </c>
      <c r="AE53" s="75"/>
      <c r="AF53" s="75"/>
      <c r="AG53" s="75"/>
      <c r="AH53" s="75"/>
      <c r="AI53" s="75"/>
      <c r="AJ53" s="75"/>
    </row>
    <row r="54" spans="2:36" s="136" customFormat="1" ht="24">
      <c r="B54" s="135"/>
      <c r="C54" s="13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8" t="s">
        <v>213</v>
      </c>
      <c r="AD54" s="79" t="s">
        <v>267</v>
      </c>
      <c r="AE54" s="75"/>
      <c r="AF54" s="75"/>
      <c r="AG54" s="75"/>
      <c r="AH54" s="75"/>
      <c r="AI54" s="75"/>
      <c r="AJ54" s="75"/>
    </row>
    <row r="55" spans="2:36" s="136" customFormat="1" ht="24">
      <c r="B55" s="135"/>
      <c r="C55" s="13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8" t="s">
        <v>214</v>
      </c>
      <c r="AD55" s="79" t="s">
        <v>267</v>
      </c>
      <c r="AE55" s="75"/>
      <c r="AF55" s="75"/>
      <c r="AG55" s="75"/>
      <c r="AH55" s="75"/>
      <c r="AI55" s="75"/>
      <c r="AJ55" s="75"/>
    </row>
    <row r="56" spans="2:36" s="1" customFormat="1" ht="16.5" customHeight="1">
      <c r="B56" s="6"/>
      <c r="C56" s="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66" t="s">
        <v>175</v>
      </c>
      <c r="AD56" s="67"/>
      <c r="AE56" s="23"/>
      <c r="AF56" s="23"/>
      <c r="AG56" s="23"/>
      <c r="AH56" s="23"/>
      <c r="AI56" s="23"/>
      <c r="AJ56" s="23"/>
    </row>
    <row r="57" spans="2:36" s="101" customFormat="1" ht="24">
      <c r="B57" s="98"/>
      <c r="C57" s="9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9" t="s">
        <v>210</v>
      </c>
      <c r="AD57" s="99" t="s">
        <v>174</v>
      </c>
      <c r="AE57" s="106"/>
      <c r="AF57" s="106"/>
      <c r="AG57" s="106"/>
      <c r="AH57" s="106"/>
      <c r="AI57" s="106"/>
      <c r="AJ57" s="106"/>
    </row>
    <row r="58" spans="2:36" s="1" customFormat="1" ht="15.75" customHeight="1">
      <c r="B58" s="6"/>
      <c r="C58" s="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10" t="s">
        <v>185</v>
      </c>
      <c r="AD58" s="9" t="s">
        <v>268</v>
      </c>
      <c r="AE58" s="23"/>
      <c r="AF58" s="23"/>
      <c r="AG58" s="23"/>
      <c r="AH58" s="23"/>
      <c r="AI58" s="23"/>
      <c r="AJ58" s="23"/>
    </row>
    <row r="59" spans="2:36" s="101" customFormat="1" ht="26.25" customHeight="1">
      <c r="B59" s="98"/>
      <c r="C59" s="9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9" t="s">
        <v>211</v>
      </c>
      <c r="AD59" s="99" t="s">
        <v>174</v>
      </c>
      <c r="AE59" s="106"/>
      <c r="AF59" s="106"/>
      <c r="AG59" s="106"/>
      <c r="AH59" s="106"/>
      <c r="AI59" s="106"/>
      <c r="AJ59" s="106"/>
    </row>
    <row r="60" spans="2:36" s="1" customFormat="1" ht="15">
      <c r="B60" s="6"/>
      <c r="C60" s="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10" t="s">
        <v>185</v>
      </c>
      <c r="AD60" s="9" t="s">
        <v>268</v>
      </c>
      <c r="AE60" s="23"/>
      <c r="AF60" s="23"/>
      <c r="AG60" s="23"/>
      <c r="AH60" s="23"/>
      <c r="AI60" s="23"/>
      <c r="AJ60" s="23"/>
    </row>
    <row r="61" spans="1:4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sheetProtection/>
  <mergeCells count="30">
    <mergeCell ref="B15:R15"/>
    <mergeCell ref="B16:D17"/>
    <mergeCell ref="E16:F17"/>
    <mergeCell ref="I17:J17"/>
    <mergeCell ref="M17:N17"/>
    <mergeCell ref="I16:O16"/>
    <mergeCell ref="G16:H17"/>
    <mergeCell ref="F13:AJ13"/>
    <mergeCell ref="S16:T17"/>
    <mergeCell ref="S15:AB15"/>
    <mergeCell ref="V16:V17"/>
    <mergeCell ref="U16:U17"/>
    <mergeCell ref="W16:W17"/>
    <mergeCell ref="X16:Z17"/>
    <mergeCell ref="AA16:AB17"/>
    <mergeCell ref="P16:R17"/>
    <mergeCell ref="AF16:AF17"/>
    <mergeCell ref="AJ15:AJ17"/>
    <mergeCell ref="AG16:AI16"/>
    <mergeCell ref="AE15:AI15"/>
    <mergeCell ref="AC15:AC17"/>
    <mergeCell ref="AD15:AD17"/>
    <mergeCell ref="AE16:AE17"/>
    <mergeCell ref="F12:AJ12"/>
    <mergeCell ref="F11:AC11"/>
    <mergeCell ref="D10:AJ10"/>
    <mergeCell ref="AI4:AJ4"/>
    <mergeCell ref="D7:AJ7"/>
    <mergeCell ref="D9:AJ9"/>
    <mergeCell ref="D8:AJ8"/>
  </mergeCells>
  <printOptions horizontalCentered="1"/>
  <pageMargins left="0.1968503937007874" right="0.1968503937007874" top="0.1968503937007874" bottom="0.15748031496062992" header="0.15748031496062992" footer="0.15748031496062992"/>
  <pageSetup fitToHeight="2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B159"/>
  <sheetViews>
    <sheetView tabSelected="1" view="pageBreakPreview" zoomScaleSheetLayoutView="100" zoomScalePageLayoutView="0" workbookViewId="0" topLeftCell="A1">
      <selection activeCell="A9" sqref="A9:AB9"/>
    </sheetView>
  </sheetViews>
  <sheetFormatPr defaultColWidth="9.140625" defaultRowHeight="15"/>
  <cols>
    <col min="1" max="2" width="3.00390625" style="168" bestFit="1" customWidth="1"/>
    <col min="3" max="5" width="2.28125" style="168" bestFit="1" customWidth="1"/>
    <col min="6" max="7" width="3.00390625" style="168" bestFit="1" customWidth="1"/>
    <col min="8" max="8" width="2.28125" style="168" bestFit="1" customWidth="1"/>
    <col min="9" max="9" width="3.00390625" style="168" bestFit="1" customWidth="1"/>
    <col min="10" max="10" width="3.28125" style="168" customWidth="1"/>
    <col min="11" max="11" width="2.57421875" style="168" bestFit="1" customWidth="1"/>
    <col min="12" max="12" width="3.421875" style="168" customWidth="1"/>
    <col min="13" max="14" width="2.57421875" style="168" bestFit="1" customWidth="1"/>
    <col min="15" max="15" width="3.140625" style="154" hidden="1" customWidth="1"/>
    <col min="16" max="18" width="3.140625" style="154" customWidth="1"/>
    <col min="19" max="19" width="59.421875" style="169" customWidth="1"/>
    <col min="20" max="20" width="7.140625" style="175" customWidth="1"/>
    <col min="21" max="21" width="8.57421875" style="168" customWidth="1"/>
    <col min="22" max="22" width="0.13671875" style="168" customWidth="1"/>
    <col min="23" max="23" width="8.00390625" style="168" customWidth="1"/>
    <col min="24" max="24" width="7.57421875" style="168" customWidth="1"/>
    <col min="25" max="25" width="8.00390625" style="168" customWidth="1"/>
    <col min="26" max="26" width="8.57421875" style="168" customWidth="1"/>
    <col min="27" max="27" width="8.00390625" style="168" customWidth="1"/>
    <col min="28" max="28" width="9.8515625" style="168" customWidth="1"/>
    <col min="29" max="16384" width="9.140625" style="170" customWidth="1"/>
  </cols>
  <sheetData>
    <row r="1" spans="23:28" ht="14.25" customHeight="1">
      <c r="W1" s="322" t="s">
        <v>305</v>
      </c>
      <c r="X1" s="322"/>
      <c r="Y1" s="322"/>
      <c r="Z1" s="322"/>
      <c r="AA1" s="322"/>
      <c r="AB1" s="322"/>
    </row>
    <row r="2" spans="23:28" ht="14.25" customHeight="1">
      <c r="W2" s="322" t="s">
        <v>306</v>
      </c>
      <c r="X2" s="322"/>
      <c r="Y2" s="322"/>
      <c r="Z2" s="322"/>
      <c r="AA2" s="322"/>
      <c r="AB2" s="322"/>
    </row>
    <row r="3" spans="23:28" ht="13.5" customHeight="1">
      <c r="W3" s="322" t="s">
        <v>307</v>
      </c>
      <c r="X3" s="322"/>
      <c r="Y3" s="322"/>
      <c r="Z3" s="322"/>
      <c r="AA3" s="322"/>
      <c r="AB3" s="322"/>
    </row>
    <row r="4" ht="8.25" customHeight="1"/>
    <row r="5" spans="1:28" s="155" customFormat="1" ht="12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4" t="s">
        <v>232</v>
      </c>
      <c r="V5" s="324"/>
      <c r="W5" s="324"/>
      <c r="X5" s="324"/>
      <c r="Y5" s="324"/>
      <c r="Z5" s="324"/>
      <c r="AA5" s="324"/>
      <c r="AB5" s="324"/>
    </row>
    <row r="6" spans="1:28" s="155" customFormat="1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  <c r="P6" s="177"/>
      <c r="Q6" s="177"/>
      <c r="R6" s="177"/>
      <c r="S6" s="189"/>
      <c r="T6" s="176"/>
      <c r="U6" s="324" t="s">
        <v>127</v>
      </c>
      <c r="V6" s="324"/>
      <c r="W6" s="324"/>
      <c r="X6" s="324"/>
      <c r="Y6" s="324"/>
      <c r="Z6" s="324"/>
      <c r="AA6" s="324"/>
      <c r="AB6" s="324"/>
    </row>
    <row r="7" spans="1:28" s="155" customFormat="1" ht="12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  <c r="P7" s="177"/>
      <c r="Q7" s="177"/>
      <c r="R7" s="177"/>
      <c r="S7" s="189"/>
      <c r="T7" s="176"/>
      <c r="U7" s="324" t="s">
        <v>108</v>
      </c>
      <c r="V7" s="324"/>
      <c r="W7" s="324"/>
      <c r="X7" s="324"/>
      <c r="Y7" s="324"/>
      <c r="Z7" s="324"/>
      <c r="AA7" s="324"/>
      <c r="AB7" s="324"/>
    </row>
    <row r="8" spans="1:28" s="155" customFormat="1" ht="12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177"/>
      <c r="Q8" s="177"/>
      <c r="R8" s="177"/>
      <c r="S8" s="189"/>
      <c r="T8" s="176"/>
      <c r="U8" s="324"/>
      <c r="V8" s="324"/>
      <c r="W8" s="324"/>
      <c r="X8" s="324"/>
      <c r="Y8" s="324"/>
      <c r="Z8" s="324"/>
      <c r="AA8" s="324"/>
      <c r="AB8" s="324"/>
    </row>
    <row r="9" spans="1:28" s="155" customFormat="1" ht="12.75" customHeight="1">
      <c r="A9" s="323" t="s">
        <v>216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</row>
    <row r="10" spans="1:28" s="155" customFormat="1" ht="14.25">
      <c r="A10" s="224"/>
      <c r="B10" s="224"/>
      <c r="C10" s="307" t="s">
        <v>308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</row>
    <row r="11" spans="1:28" s="155" customFormat="1" ht="12.75">
      <c r="A11" s="309" t="s">
        <v>126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</row>
    <row r="12" spans="1:28" s="155" customFormat="1" ht="0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9"/>
      <c r="P12" s="179"/>
      <c r="Q12" s="179"/>
      <c r="R12" s="179"/>
      <c r="S12" s="190"/>
      <c r="T12" s="180"/>
      <c r="U12" s="181"/>
      <c r="V12" s="181"/>
      <c r="W12" s="181"/>
      <c r="X12" s="181"/>
      <c r="Y12" s="181"/>
      <c r="Z12" s="181"/>
      <c r="AA12" s="181"/>
      <c r="AB12" s="181"/>
    </row>
    <row r="13" spans="1:28" s="155" customFormat="1" ht="13.5" customHeight="1">
      <c r="A13" s="178"/>
      <c r="B13" s="178"/>
      <c r="C13" s="178"/>
      <c r="D13" s="178"/>
      <c r="E13" s="178"/>
      <c r="F13" s="178"/>
      <c r="G13" s="178"/>
      <c r="H13" s="178"/>
      <c r="I13" s="309" t="s">
        <v>281</v>
      </c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180"/>
      <c r="U13" s="301"/>
      <c r="V13" s="301"/>
      <c r="W13" s="301"/>
      <c r="X13" s="301"/>
      <c r="Y13" s="301"/>
      <c r="Z13" s="301"/>
      <c r="AA13" s="301"/>
      <c r="AB13" s="301"/>
    </row>
    <row r="14" spans="1:28" s="155" customFormat="1" ht="15" customHeight="1">
      <c r="A14" s="178"/>
      <c r="B14" s="178"/>
      <c r="C14" s="178"/>
      <c r="D14" s="178"/>
      <c r="E14" s="178"/>
      <c r="F14" s="178"/>
      <c r="G14" s="178"/>
      <c r="H14" s="178"/>
      <c r="I14" s="309" t="s">
        <v>217</v>
      </c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1"/>
      <c r="V14" s="301"/>
      <c r="W14" s="301"/>
      <c r="X14" s="301"/>
      <c r="Y14" s="301"/>
      <c r="Z14" s="301"/>
      <c r="AA14" s="301"/>
      <c r="AB14" s="301"/>
    </row>
    <row r="15" spans="1:28" s="155" customFormat="1" ht="15" customHeight="1">
      <c r="A15" s="178"/>
      <c r="B15" s="178"/>
      <c r="C15" s="178"/>
      <c r="D15" s="178"/>
      <c r="E15" s="178"/>
      <c r="F15" s="178"/>
      <c r="G15" s="178"/>
      <c r="H15" s="178"/>
      <c r="I15" s="309" t="s">
        <v>158</v>
      </c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</row>
    <row r="16" spans="1:28" s="155" customFormat="1" ht="15" customHeight="1">
      <c r="A16" s="178"/>
      <c r="B16" s="178"/>
      <c r="C16" s="178"/>
      <c r="D16" s="178"/>
      <c r="E16" s="178"/>
      <c r="F16" s="178"/>
      <c r="G16" s="178"/>
      <c r="H16" s="178"/>
      <c r="I16" s="309" t="s">
        <v>156</v>
      </c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208"/>
      <c r="V16" s="208"/>
      <c r="W16" s="208"/>
      <c r="X16" s="208"/>
      <c r="Y16" s="208"/>
      <c r="Z16" s="208"/>
      <c r="AA16" s="208"/>
      <c r="AB16" s="208"/>
    </row>
    <row r="17" spans="1:28" s="155" customFormat="1" ht="15" customHeight="1">
      <c r="A17" s="178"/>
      <c r="B17" s="178"/>
      <c r="C17" s="178"/>
      <c r="D17" s="178"/>
      <c r="E17" s="178"/>
      <c r="F17" s="178"/>
      <c r="G17" s="178"/>
      <c r="H17" s="178"/>
      <c r="I17" s="309" t="s">
        <v>159</v>
      </c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208"/>
      <c r="V17" s="208"/>
      <c r="W17" s="208"/>
      <c r="X17" s="208"/>
      <c r="Y17" s="208"/>
      <c r="Z17" s="208"/>
      <c r="AA17" s="208"/>
      <c r="AB17" s="208"/>
    </row>
    <row r="18" spans="1:28" s="155" customFormat="1" ht="15" customHeight="1">
      <c r="A18" s="178"/>
      <c r="B18" s="178"/>
      <c r="C18" s="178"/>
      <c r="D18" s="178"/>
      <c r="E18" s="178"/>
      <c r="F18" s="178"/>
      <c r="G18" s="178"/>
      <c r="H18" s="178"/>
      <c r="I18" s="309" t="s">
        <v>100</v>
      </c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208"/>
      <c r="V18" s="208"/>
      <c r="W18" s="208"/>
      <c r="X18" s="208"/>
      <c r="Y18" s="208"/>
      <c r="Z18" s="208"/>
      <c r="AA18" s="208"/>
      <c r="AB18" s="208"/>
    </row>
    <row r="19" spans="1:28" s="155" customFormat="1" ht="15" customHeight="1">
      <c r="A19" s="178"/>
      <c r="B19" s="178"/>
      <c r="C19" s="178"/>
      <c r="D19" s="178"/>
      <c r="E19" s="178"/>
      <c r="F19" s="178"/>
      <c r="G19" s="178"/>
      <c r="H19" s="178"/>
      <c r="I19" s="309" t="s">
        <v>157</v>
      </c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208"/>
      <c r="AA19" s="208"/>
      <c r="AB19" s="208"/>
    </row>
    <row r="20" spans="1:28" s="155" customFormat="1" ht="15" customHeight="1">
      <c r="A20" s="178"/>
      <c r="B20" s="178"/>
      <c r="C20" s="178"/>
      <c r="D20" s="178"/>
      <c r="E20" s="178"/>
      <c r="F20" s="178"/>
      <c r="G20" s="178"/>
      <c r="H20" s="178"/>
      <c r="I20" s="308" t="s">
        <v>101</v>
      </c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208"/>
      <c r="AB20" s="208"/>
    </row>
    <row r="21" spans="1:28" s="155" customFormat="1" ht="0.75" customHeight="1">
      <c r="A21" s="178"/>
      <c r="B21" s="178"/>
      <c r="C21" s="178"/>
      <c r="D21" s="178"/>
      <c r="E21" s="178"/>
      <c r="F21" s="178"/>
      <c r="G21" s="178"/>
      <c r="H21" s="178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208"/>
      <c r="V21" s="208"/>
      <c r="W21" s="208"/>
      <c r="X21" s="208"/>
      <c r="Y21" s="208"/>
      <c r="Z21" s="208"/>
      <c r="AA21" s="208"/>
      <c r="AB21" s="208"/>
    </row>
    <row r="22" spans="1:28" s="155" customFormat="1" ht="15.75" customHeight="1">
      <c r="A22" s="310" t="s">
        <v>285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2"/>
      <c r="S22" s="313" t="s">
        <v>99</v>
      </c>
      <c r="T22" s="304" t="s">
        <v>264</v>
      </c>
      <c r="U22" s="316" t="s">
        <v>125</v>
      </c>
      <c r="V22" s="318"/>
      <c r="W22" s="318"/>
      <c r="X22" s="318"/>
      <c r="Y22" s="318"/>
      <c r="Z22" s="318"/>
      <c r="AA22" s="319"/>
      <c r="AB22" s="316" t="s">
        <v>286</v>
      </c>
    </row>
    <row r="23" spans="1:28" s="155" customFormat="1" ht="29.25" customHeight="1">
      <c r="A23" s="295" t="s">
        <v>120</v>
      </c>
      <c r="B23" s="296"/>
      <c r="C23" s="297"/>
      <c r="D23" s="295" t="s">
        <v>121</v>
      </c>
      <c r="E23" s="297"/>
      <c r="F23" s="295" t="s">
        <v>122</v>
      </c>
      <c r="G23" s="297"/>
      <c r="H23" s="310" t="s">
        <v>116</v>
      </c>
      <c r="I23" s="311"/>
      <c r="J23" s="311"/>
      <c r="K23" s="311"/>
      <c r="L23" s="311"/>
      <c r="M23" s="311"/>
      <c r="N23" s="311"/>
      <c r="O23" s="311"/>
      <c r="P23" s="311"/>
      <c r="Q23" s="311"/>
      <c r="R23" s="312"/>
      <c r="S23" s="314"/>
      <c r="T23" s="305"/>
      <c r="U23" s="317"/>
      <c r="V23" s="320"/>
      <c r="W23" s="320"/>
      <c r="X23" s="320"/>
      <c r="Y23" s="320"/>
      <c r="Z23" s="320"/>
      <c r="AA23" s="321"/>
      <c r="AB23" s="317"/>
    </row>
    <row r="24" spans="1:28" s="155" customFormat="1" ht="36.75" customHeight="1">
      <c r="A24" s="298"/>
      <c r="B24" s="299"/>
      <c r="C24" s="300"/>
      <c r="D24" s="298"/>
      <c r="E24" s="300"/>
      <c r="F24" s="298"/>
      <c r="G24" s="300"/>
      <c r="H24" s="302" t="s">
        <v>123</v>
      </c>
      <c r="I24" s="303"/>
      <c r="J24" s="223" t="s">
        <v>229</v>
      </c>
      <c r="K24" s="302" t="s">
        <v>124</v>
      </c>
      <c r="L24" s="303"/>
      <c r="M24" s="292" t="s">
        <v>230</v>
      </c>
      <c r="N24" s="293"/>
      <c r="O24" s="293"/>
      <c r="P24" s="293"/>
      <c r="Q24" s="293"/>
      <c r="R24" s="294"/>
      <c r="S24" s="315"/>
      <c r="T24" s="306"/>
      <c r="U24" s="156">
        <v>2014</v>
      </c>
      <c r="V24" s="156" t="s">
        <v>262</v>
      </c>
      <c r="W24" s="156">
        <v>2015</v>
      </c>
      <c r="X24" s="156">
        <v>2016</v>
      </c>
      <c r="Y24" s="156">
        <v>2017</v>
      </c>
      <c r="Z24" s="156">
        <v>2018</v>
      </c>
      <c r="AA24" s="156">
        <v>2019</v>
      </c>
      <c r="AB24" s="157" t="s">
        <v>265</v>
      </c>
    </row>
    <row r="25" spans="1:28" s="172" customFormat="1" ht="13.5" customHeight="1">
      <c r="A25" s="191">
        <v>1</v>
      </c>
      <c r="B25" s="191">
        <v>2</v>
      </c>
      <c r="C25" s="191">
        <v>3</v>
      </c>
      <c r="D25" s="171">
        <v>4</v>
      </c>
      <c r="E25" s="171">
        <v>5</v>
      </c>
      <c r="F25" s="171">
        <v>6</v>
      </c>
      <c r="G25" s="171">
        <v>7</v>
      </c>
      <c r="H25" s="171">
        <v>8</v>
      </c>
      <c r="I25" s="191">
        <v>9</v>
      </c>
      <c r="J25" s="171">
        <v>10</v>
      </c>
      <c r="K25" s="191">
        <v>11</v>
      </c>
      <c r="L25" s="171">
        <v>12</v>
      </c>
      <c r="M25" s="191">
        <v>13</v>
      </c>
      <c r="N25" s="171">
        <v>14</v>
      </c>
      <c r="O25" s="192"/>
      <c r="P25" s="192">
        <v>15</v>
      </c>
      <c r="Q25" s="192">
        <v>16</v>
      </c>
      <c r="R25" s="192">
        <v>17</v>
      </c>
      <c r="S25" s="193">
        <v>18</v>
      </c>
      <c r="T25" s="171">
        <v>19</v>
      </c>
      <c r="U25" s="171">
        <v>20</v>
      </c>
      <c r="V25" s="171">
        <v>17</v>
      </c>
      <c r="W25" s="171">
        <v>21</v>
      </c>
      <c r="X25" s="171">
        <v>22</v>
      </c>
      <c r="Y25" s="171">
        <v>23</v>
      </c>
      <c r="Z25" s="171">
        <v>24</v>
      </c>
      <c r="AA25" s="171">
        <v>25</v>
      </c>
      <c r="AB25" s="171">
        <v>26</v>
      </c>
    </row>
    <row r="26" spans="1:28" s="160" customFormat="1" ht="15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>
        <v>0</v>
      </c>
      <c r="P26" s="236"/>
      <c r="Q26" s="236"/>
      <c r="R26" s="236"/>
      <c r="S26" s="203" t="s">
        <v>309</v>
      </c>
      <c r="T26" s="173" t="s">
        <v>133</v>
      </c>
      <c r="U26" s="183">
        <f>U34+U78+U100+U124+U141+U155</f>
        <v>48315.9</v>
      </c>
      <c r="V26" s="183">
        <f>V34+V78+V100+V124+V141+V155</f>
        <v>6440.9</v>
      </c>
      <c r="W26" s="183">
        <f>W34+W78+W100+W124+W141+W155</f>
        <v>37788.700000000004</v>
      </c>
      <c r="X26" s="183">
        <v>29930.6</v>
      </c>
      <c r="Y26" s="183">
        <f>Y34+Y78+Y100+Y124+Y141+Y155</f>
        <v>32252</v>
      </c>
      <c r="Z26" s="183">
        <f>Z34+Z78+Z100+Z124+Z141+Z155</f>
        <v>29753</v>
      </c>
      <c r="AA26" s="183">
        <f>AA34+AA78+AA100+AA124+AA141+AA155</f>
        <v>29753</v>
      </c>
      <c r="AB26" s="183"/>
    </row>
    <row r="27" spans="1:28" s="160" customFormat="1" ht="16.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5"/>
      <c r="P27" s="236"/>
      <c r="Q27" s="236"/>
      <c r="R27" s="236"/>
      <c r="S27" s="203" t="s">
        <v>299</v>
      </c>
      <c r="T27" s="173" t="s">
        <v>133</v>
      </c>
      <c r="U27" s="183">
        <f aca="true" t="shared" si="0" ref="U27:AA27">U26-U155</f>
        <v>46253</v>
      </c>
      <c r="V27" s="183">
        <f t="shared" si="0"/>
        <v>6440.9</v>
      </c>
      <c r="W27" s="183">
        <f t="shared" si="0"/>
        <v>35697.9</v>
      </c>
      <c r="X27" s="183">
        <f t="shared" si="0"/>
        <v>28518.199999999997</v>
      </c>
      <c r="Y27" s="183">
        <f t="shared" si="0"/>
        <v>31467.5</v>
      </c>
      <c r="Z27" s="183">
        <f t="shared" si="0"/>
        <v>28971.5</v>
      </c>
      <c r="AA27" s="183">
        <f t="shared" si="0"/>
        <v>28971.5</v>
      </c>
      <c r="AB27" s="183"/>
    </row>
    <row r="28" spans="1:28" s="160" customFormat="1" ht="45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1">
        <v>0</v>
      </c>
      <c r="P28" s="209"/>
      <c r="Q28" s="209"/>
      <c r="R28" s="209"/>
      <c r="S28" s="159" t="s">
        <v>0</v>
      </c>
      <c r="T28" s="173"/>
      <c r="U28" s="150"/>
      <c r="V28" s="150"/>
      <c r="W28" s="150"/>
      <c r="X28" s="150"/>
      <c r="Y28" s="150"/>
      <c r="Z28" s="150"/>
      <c r="AA28" s="150"/>
      <c r="AB28" s="150"/>
    </row>
    <row r="29" spans="1:28" s="160" customFormat="1" ht="33.7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1">
        <v>1</v>
      </c>
      <c r="P29" s="209"/>
      <c r="Q29" s="209"/>
      <c r="R29" s="209"/>
      <c r="S29" s="159" t="s">
        <v>103</v>
      </c>
      <c r="T29" s="173" t="s">
        <v>258</v>
      </c>
      <c r="U29" s="186">
        <v>20</v>
      </c>
      <c r="V29" s="186"/>
      <c r="W29" s="186">
        <v>23</v>
      </c>
      <c r="X29" s="186">
        <v>24</v>
      </c>
      <c r="Y29" s="186">
        <v>25</v>
      </c>
      <c r="Z29" s="186">
        <v>26</v>
      </c>
      <c r="AA29" s="186">
        <v>27</v>
      </c>
      <c r="AB29" s="186">
        <v>27</v>
      </c>
    </row>
    <row r="30" spans="1:28" s="160" customFormat="1" ht="26.2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1">
        <v>2</v>
      </c>
      <c r="P30" s="209"/>
      <c r="Q30" s="209"/>
      <c r="R30" s="209"/>
      <c r="S30" s="159" t="s">
        <v>104</v>
      </c>
      <c r="T30" s="173" t="s">
        <v>258</v>
      </c>
      <c r="U30" s="186">
        <v>25</v>
      </c>
      <c r="V30" s="186"/>
      <c r="W30" s="186">
        <v>33</v>
      </c>
      <c r="X30" s="186">
        <v>36</v>
      </c>
      <c r="Y30" s="186">
        <v>39</v>
      </c>
      <c r="Z30" s="186">
        <v>42</v>
      </c>
      <c r="AA30" s="186">
        <v>45</v>
      </c>
      <c r="AB30" s="186">
        <v>45</v>
      </c>
    </row>
    <row r="31" spans="1:28" s="160" customFormat="1" ht="22.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1">
        <v>3</v>
      </c>
      <c r="P31" s="209"/>
      <c r="Q31" s="209"/>
      <c r="R31" s="209"/>
      <c r="S31" s="159" t="s">
        <v>1</v>
      </c>
      <c r="T31" s="173" t="s">
        <v>303</v>
      </c>
      <c r="U31" s="150">
        <v>102</v>
      </c>
      <c r="V31" s="150"/>
      <c r="W31" s="150">
        <v>104</v>
      </c>
      <c r="X31" s="150">
        <v>105</v>
      </c>
      <c r="Y31" s="150">
        <v>106</v>
      </c>
      <c r="Z31" s="150">
        <v>107</v>
      </c>
      <c r="AA31" s="150">
        <v>108</v>
      </c>
      <c r="AB31" s="150">
        <v>108</v>
      </c>
    </row>
    <row r="32" spans="1:28" s="160" customFormat="1" ht="33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1"/>
      <c r="P32" s="209"/>
      <c r="Q32" s="209"/>
      <c r="R32" s="209"/>
      <c r="S32" s="159" t="s">
        <v>118</v>
      </c>
      <c r="T32" s="173" t="s">
        <v>258</v>
      </c>
      <c r="U32" s="150" t="s">
        <v>223</v>
      </c>
      <c r="V32" s="150"/>
      <c r="W32" s="150" t="s">
        <v>223</v>
      </c>
      <c r="X32" s="150" t="s">
        <v>223</v>
      </c>
      <c r="Y32" s="150">
        <v>10</v>
      </c>
      <c r="Z32" s="150">
        <v>15</v>
      </c>
      <c r="AA32" s="150">
        <v>20</v>
      </c>
      <c r="AB32" s="150">
        <v>20</v>
      </c>
    </row>
    <row r="33" spans="1:28" s="160" customFormat="1" ht="27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1"/>
      <c r="P33" s="209"/>
      <c r="Q33" s="209"/>
      <c r="R33" s="209"/>
      <c r="S33" s="159" t="s">
        <v>119</v>
      </c>
      <c r="T33" s="173" t="s">
        <v>258</v>
      </c>
      <c r="U33" s="150" t="s">
        <v>223</v>
      </c>
      <c r="V33" s="150"/>
      <c r="W33" s="150" t="s">
        <v>223</v>
      </c>
      <c r="X33" s="150" t="s">
        <v>223</v>
      </c>
      <c r="Y33" s="150">
        <v>26</v>
      </c>
      <c r="Z33" s="150">
        <v>33</v>
      </c>
      <c r="AA33" s="150">
        <v>40</v>
      </c>
      <c r="AB33" s="150">
        <v>40</v>
      </c>
    </row>
    <row r="34" spans="1:28" s="155" customFormat="1" ht="42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52"/>
      <c r="P34" s="210"/>
      <c r="Q34" s="210"/>
      <c r="R34" s="210"/>
      <c r="S34" s="237" t="s">
        <v>314</v>
      </c>
      <c r="T34" s="173" t="s">
        <v>133</v>
      </c>
      <c r="U34" s="238">
        <f aca="true" t="shared" si="1" ref="U34:AA34">U35+U60</f>
        <v>44379.2</v>
      </c>
      <c r="V34" s="238">
        <f t="shared" si="1"/>
        <v>6440.9</v>
      </c>
      <c r="W34" s="238">
        <f t="shared" si="1"/>
        <v>34094.1</v>
      </c>
      <c r="X34" s="238">
        <f t="shared" si="1"/>
        <v>27219.2</v>
      </c>
      <c r="Y34" s="238">
        <f t="shared" si="1"/>
        <v>28921.5</v>
      </c>
      <c r="Z34" s="238">
        <f t="shared" si="1"/>
        <v>27411.5</v>
      </c>
      <c r="AA34" s="238">
        <f t="shared" si="1"/>
        <v>27411.5</v>
      </c>
      <c r="AB34" s="238"/>
    </row>
    <row r="35" spans="1:28" s="155" customFormat="1" ht="31.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1"/>
      <c r="P35" s="209"/>
      <c r="Q35" s="209"/>
      <c r="R35" s="209"/>
      <c r="S35" s="159" t="s">
        <v>310</v>
      </c>
      <c r="T35" s="173" t="s">
        <v>133</v>
      </c>
      <c r="U35" s="183">
        <f>U40+U43+U46+U49+U52</f>
        <v>32019.199999999997</v>
      </c>
      <c r="V35" s="183">
        <f>V40+V43+V46+V49+V52</f>
        <v>440.9</v>
      </c>
      <c r="W35" s="183">
        <f>W40+W43+W46+W49+W52</f>
        <v>27944.1</v>
      </c>
      <c r="X35" s="183">
        <f>X40+X43+X46+X49+X52+X54+X58</f>
        <v>27219.2</v>
      </c>
      <c r="Y35" s="183">
        <f>Y40+Y43+Y46+Y49+Y52+Y56+Y58</f>
        <v>28721.5</v>
      </c>
      <c r="Z35" s="183">
        <f>Z40+Z43+Z46+Z49+Z52+Z56+Z58</f>
        <v>27411.5</v>
      </c>
      <c r="AA35" s="183">
        <f>AA40+AA43+AA46+AA49+AA52+AA56+AA58</f>
        <v>27411.5</v>
      </c>
      <c r="AB35" s="183"/>
    </row>
    <row r="36" spans="1:28" s="155" customFormat="1" ht="22.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1">
        <v>4</v>
      </c>
      <c r="P36" s="209"/>
      <c r="Q36" s="209"/>
      <c r="R36" s="209"/>
      <c r="S36" s="162" t="s">
        <v>311</v>
      </c>
      <c r="T36" s="173" t="s">
        <v>258</v>
      </c>
      <c r="U36" s="150">
        <f>ROUND(U35/U26*100,1)</f>
        <v>66.3</v>
      </c>
      <c r="V36" s="150">
        <f>ROUND(V35/V26*100,1)</f>
        <v>6.8</v>
      </c>
      <c r="W36" s="150">
        <f>ROUND(W35/W26*100,1)</f>
        <v>73.9</v>
      </c>
      <c r="X36" s="150" t="s">
        <v>223</v>
      </c>
      <c r="Y36" s="150" t="s">
        <v>223</v>
      </c>
      <c r="Z36" s="150" t="s">
        <v>223</v>
      </c>
      <c r="AA36" s="150" t="s">
        <v>223</v>
      </c>
      <c r="AB36" s="150">
        <v>73.9</v>
      </c>
    </row>
    <row r="37" spans="1:28" s="155" customFormat="1" ht="33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1">
        <v>5</v>
      </c>
      <c r="P37" s="209"/>
      <c r="Q37" s="209"/>
      <c r="R37" s="209"/>
      <c r="S37" s="163" t="s">
        <v>312</v>
      </c>
      <c r="T37" s="174" t="s">
        <v>258</v>
      </c>
      <c r="U37" s="186">
        <v>25</v>
      </c>
      <c r="V37" s="186"/>
      <c r="W37" s="186">
        <v>27</v>
      </c>
      <c r="X37" s="186">
        <v>28</v>
      </c>
      <c r="Y37" s="186">
        <v>29</v>
      </c>
      <c r="Z37" s="186">
        <v>30</v>
      </c>
      <c r="AA37" s="186">
        <v>30</v>
      </c>
      <c r="AB37" s="186">
        <v>30</v>
      </c>
    </row>
    <row r="38" spans="1:28" s="155" customFormat="1" ht="25.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1">
        <v>6</v>
      </c>
      <c r="P38" s="209"/>
      <c r="Q38" s="209"/>
      <c r="R38" s="209"/>
      <c r="S38" s="163" t="s">
        <v>313</v>
      </c>
      <c r="T38" s="174" t="s">
        <v>258</v>
      </c>
      <c r="U38" s="186">
        <v>84</v>
      </c>
      <c r="V38" s="186"/>
      <c r="W38" s="186">
        <v>85</v>
      </c>
      <c r="X38" s="186">
        <v>86</v>
      </c>
      <c r="Y38" s="186">
        <v>87</v>
      </c>
      <c r="Z38" s="186">
        <v>88</v>
      </c>
      <c r="AA38" s="186">
        <v>89</v>
      </c>
      <c r="AB38" s="186">
        <v>89</v>
      </c>
    </row>
    <row r="39" spans="1:28" s="155" customFormat="1" ht="22.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1"/>
      <c r="P39" s="209"/>
      <c r="Q39" s="209"/>
      <c r="R39" s="209"/>
      <c r="S39" s="163" t="s">
        <v>117</v>
      </c>
      <c r="T39" s="174" t="s">
        <v>258</v>
      </c>
      <c r="U39" s="186" t="s">
        <v>223</v>
      </c>
      <c r="V39" s="186"/>
      <c r="W39" s="186" t="s">
        <v>223</v>
      </c>
      <c r="X39" s="186" t="s">
        <v>223</v>
      </c>
      <c r="Y39" s="202">
        <v>26</v>
      </c>
      <c r="Z39" s="202">
        <v>33</v>
      </c>
      <c r="AA39" s="202">
        <v>40</v>
      </c>
      <c r="AB39" s="186"/>
    </row>
    <row r="40" spans="1:28" s="155" customFormat="1" ht="45">
      <c r="A40" s="194">
        <v>6</v>
      </c>
      <c r="B40" s="194">
        <v>6</v>
      </c>
      <c r="C40" s="161">
        <v>4</v>
      </c>
      <c r="D40" s="161">
        <v>0</v>
      </c>
      <c r="E40" s="161">
        <v>7</v>
      </c>
      <c r="F40" s="161">
        <v>0</v>
      </c>
      <c r="G40" s="161">
        <v>3</v>
      </c>
      <c r="H40" s="161">
        <v>0</v>
      </c>
      <c r="I40" s="161">
        <v>3</v>
      </c>
      <c r="J40" s="161">
        <v>1</v>
      </c>
      <c r="K40" s="161">
        <v>0</v>
      </c>
      <c r="L40" s="161">
        <v>1</v>
      </c>
      <c r="M40" s="161">
        <v>2</v>
      </c>
      <c r="N40" s="161">
        <v>1</v>
      </c>
      <c r="O40" s="152"/>
      <c r="P40" s="210">
        <v>0</v>
      </c>
      <c r="Q40" s="210">
        <v>1</v>
      </c>
      <c r="R40" s="210" t="s">
        <v>154</v>
      </c>
      <c r="S40" s="159" t="s">
        <v>2</v>
      </c>
      <c r="T40" s="174" t="s">
        <v>133</v>
      </c>
      <c r="U40" s="183">
        <v>15854.4</v>
      </c>
      <c r="V40" s="183">
        <v>440.9</v>
      </c>
      <c r="W40" s="183">
        <v>13459.9</v>
      </c>
      <c r="X40" s="183">
        <v>13952.2</v>
      </c>
      <c r="Y40" s="183">
        <v>13868.4</v>
      </c>
      <c r="Z40" s="183">
        <v>13868.4</v>
      </c>
      <c r="AA40" s="183">
        <v>13868.4</v>
      </c>
      <c r="AB40" s="183"/>
    </row>
    <row r="41" spans="1:28" s="155" customFormat="1" ht="4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1">
        <v>7</v>
      </c>
      <c r="P41" s="151"/>
      <c r="Q41" s="151"/>
      <c r="R41" s="151"/>
      <c r="S41" s="221" t="s">
        <v>3</v>
      </c>
      <c r="T41" s="174" t="s">
        <v>258</v>
      </c>
      <c r="U41" s="186">
        <f>ROUND(U40/U26*100,1)</f>
        <v>32.8</v>
      </c>
      <c r="V41" s="150">
        <f>ROUND(V40/V26*100,1)</f>
        <v>6.8</v>
      </c>
      <c r="W41" s="150">
        <f>ROUND(W40/W26*100,1)</f>
        <v>35.6</v>
      </c>
      <c r="X41" s="150" t="s">
        <v>223</v>
      </c>
      <c r="Y41" s="150" t="s">
        <v>223</v>
      </c>
      <c r="Z41" s="150" t="s">
        <v>223</v>
      </c>
      <c r="AA41" s="150" t="s">
        <v>223</v>
      </c>
      <c r="AB41" s="150">
        <v>35.6</v>
      </c>
    </row>
    <row r="42" spans="1:28" s="155" customFormat="1" ht="22.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1"/>
      <c r="P42" s="209"/>
      <c r="Q42" s="209"/>
      <c r="R42" s="209"/>
      <c r="S42" s="195" t="s">
        <v>233</v>
      </c>
      <c r="T42" s="174" t="s">
        <v>133</v>
      </c>
      <c r="U42" s="186" t="s">
        <v>223</v>
      </c>
      <c r="V42" s="150"/>
      <c r="W42" s="150" t="s">
        <v>223</v>
      </c>
      <c r="X42" s="150">
        <v>8.5</v>
      </c>
      <c r="Y42" s="150">
        <v>8.7</v>
      </c>
      <c r="Z42" s="150">
        <v>8.8</v>
      </c>
      <c r="AA42" s="186">
        <v>9</v>
      </c>
      <c r="AB42" s="186">
        <v>9</v>
      </c>
    </row>
    <row r="43" spans="1:28" s="155" customFormat="1" ht="45">
      <c r="A43" s="161">
        <v>6</v>
      </c>
      <c r="B43" s="161">
        <v>6</v>
      </c>
      <c r="C43" s="161">
        <v>4</v>
      </c>
      <c r="D43" s="161">
        <v>0</v>
      </c>
      <c r="E43" s="161">
        <v>7</v>
      </c>
      <c r="F43" s="161">
        <v>0</v>
      </c>
      <c r="G43" s="161">
        <v>3</v>
      </c>
      <c r="H43" s="161">
        <v>0</v>
      </c>
      <c r="I43" s="161">
        <v>3</v>
      </c>
      <c r="J43" s="161">
        <v>1</v>
      </c>
      <c r="K43" s="161">
        <v>0</v>
      </c>
      <c r="L43" s="161">
        <v>1</v>
      </c>
      <c r="M43" s="161">
        <v>2</v>
      </c>
      <c r="N43" s="161">
        <v>1</v>
      </c>
      <c r="O43" s="152"/>
      <c r="P43" s="210">
        <v>0</v>
      </c>
      <c r="Q43" s="210">
        <v>2</v>
      </c>
      <c r="R43" s="210" t="s">
        <v>154</v>
      </c>
      <c r="S43" s="163" t="s">
        <v>300</v>
      </c>
      <c r="T43" s="174" t="s">
        <v>133</v>
      </c>
      <c r="U43" s="183">
        <v>10426.9</v>
      </c>
      <c r="V43" s="185"/>
      <c r="W43" s="185">
        <v>10141.4</v>
      </c>
      <c r="X43" s="183">
        <v>8566.9</v>
      </c>
      <c r="Y43" s="185">
        <v>9441.6</v>
      </c>
      <c r="Z43" s="185">
        <v>9441.6</v>
      </c>
      <c r="AA43" s="185">
        <v>9441.6</v>
      </c>
      <c r="AB43" s="183"/>
    </row>
    <row r="44" spans="1:28" s="155" customFormat="1" ht="4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1">
        <v>8</v>
      </c>
      <c r="P44" s="151"/>
      <c r="Q44" s="151"/>
      <c r="R44" s="151"/>
      <c r="S44" s="222" t="s">
        <v>4</v>
      </c>
      <c r="T44" s="174" t="s">
        <v>258</v>
      </c>
      <c r="U44" s="186">
        <f>ROUND(U43/U26*100,1)</f>
        <v>21.6</v>
      </c>
      <c r="V44" s="186">
        <f>ROUND(V43/V26*100,1)</f>
        <v>0</v>
      </c>
      <c r="W44" s="186">
        <f>ROUND(W43/W26*100,1)</f>
        <v>26.8</v>
      </c>
      <c r="X44" s="186" t="s">
        <v>223</v>
      </c>
      <c r="Y44" s="186" t="s">
        <v>223</v>
      </c>
      <c r="Z44" s="186" t="s">
        <v>223</v>
      </c>
      <c r="AA44" s="186" t="s">
        <v>223</v>
      </c>
      <c r="AB44" s="186">
        <v>26.8</v>
      </c>
    </row>
    <row r="45" spans="1:28" s="155" customFormat="1" ht="24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1"/>
      <c r="P45" s="209"/>
      <c r="Q45" s="209"/>
      <c r="R45" s="209"/>
      <c r="S45" s="164" t="s">
        <v>234</v>
      </c>
      <c r="T45" s="174" t="s">
        <v>133</v>
      </c>
      <c r="U45" s="186" t="s">
        <v>223</v>
      </c>
      <c r="V45" s="186"/>
      <c r="W45" s="186" t="s">
        <v>223</v>
      </c>
      <c r="X45" s="186">
        <v>6.9</v>
      </c>
      <c r="Y45" s="186">
        <v>7.5</v>
      </c>
      <c r="Z45" s="186">
        <v>7.7</v>
      </c>
      <c r="AA45" s="186">
        <v>7.9</v>
      </c>
      <c r="AB45" s="186">
        <v>7.9</v>
      </c>
    </row>
    <row r="46" spans="1:28" s="155" customFormat="1" ht="33.75">
      <c r="A46" s="161">
        <v>6</v>
      </c>
      <c r="B46" s="161">
        <v>6</v>
      </c>
      <c r="C46" s="161">
        <v>4</v>
      </c>
      <c r="D46" s="161">
        <v>0</v>
      </c>
      <c r="E46" s="161">
        <v>7</v>
      </c>
      <c r="F46" s="161">
        <v>0</v>
      </c>
      <c r="G46" s="161">
        <v>3</v>
      </c>
      <c r="H46" s="161">
        <v>0</v>
      </c>
      <c r="I46" s="161">
        <v>3</v>
      </c>
      <c r="J46" s="161">
        <v>1</v>
      </c>
      <c r="K46" s="161">
        <v>0</v>
      </c>
      <c r="L46" s="161">
        <v>1</v>
      </c>
      <c r="M46" s="161">
        <v>2</v>
      </c>
      <c r="N46" s="161">
        <v>1</v>
      </c>
      <c r="O46" s="152"/>
      <c r="P46" s="210">
        <v>0</v>
      </c>
      <c r="Q46" s="210">
        <v>5</v>
      </c>
      <c r="R46" s="210" t="s">
        <v>154</v>
      </c>
      <c r="S46" s="206" t="s">
        <v>160</v>
      </c>
      <c r="T46" s="174" t="s">
        <v>133</v>
      </c>
      <c r="U46" s="238">
        <v>4389.3</v>
      </c>
      <c r="V46" s="241"/>
      <c r="W46" s="242">
        <v>3640.1</v>
      </c>
      <c r="X46" s="241">
        <v>3322.9</v>
      </c>
      <c r="Y46" s="241">
        <v>3535.1</v>
      </c>
      <c r="Z46" s="241">
        <v>3535.1</v>
      </c>
      <c r="AA46" s="241">
        <v>3535.1</v>
      </c>
      <c r="AB46" s="183"/>
    </row>
    <row r="47" spans="1:28" s="155" customFormat="1" ht="33.7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1">
        <v>9</v>
      </c>
      <c r="P47" s="151"/>
      <c r="Q47" s="151"/>
      <c r="R47" s="151"/>
      <c r="S47" s="164" t="s">
        <v>5</v>
      </c>
      <c r="T47" s="174" t="s">
        <v>258</v>
      </c>
      <c r="U47" s="187">
        <f>ROUND(U46/U26*100,1)</f>
        <v>9.1</v>
      </c>
      <c r="V47" s="187">
        <f>ROUND(V46/V26*100,1)</f>
        <v>0</v>
      </c>
      <c r="W47" s="187">
        <f>ROUND(W46/W26*100,1)</f>
        <v>9.6</v>
      </c>
      <c r="X47" s="187" t="s">
        <v>223</v>
      </c>
      <c r="Y47" s="187" t="s">
        <v>223</v>
      </c>
      <c r="Z47" s="187" t="s">
        <v>223</v>
      </c>
      <c r="AA47" s="187" t="s">
        <v>223</v>
      </c>
      <c r="AB47" s="187">
        <v>9.6</v>
      </c>
    </row>
    <row r="48" spans="1:28" s="155" customFormat="1" ht="33.7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1"/>
      <c r="P48" s="209"/>
      <c r="Q48" s="209"/>
      <c r="R48" s="209"/>
      <c r="S48" s="222" t="s">
        <v>235</v>
      </c>
      <c r="T48" s="174" t="s">
        <v>258</v>
      </c>
      <c r="U48" s="187" t="s">
        <v>223</v>
      </c>
      <c r="V48" s="187"/>
      <c r="W48" s="187" t="s">
        <v>223</v>
      </c>
      <c r="X48" s="243">
        <v>100</v>
      </c>
      <c r="Y48" s="243">
        <v>100</v>
      </c>
      <c r="Z48" s="243">
        <v>100</v>
      </c>
      <c r="AA48" s="243">
        <v>100</v>
      </c>
      <c r="AB48" s="243">
        <v>100</v>
      </c>
    </row>
    <row r="49" spans="1:28" s="155" customFormat="1" ht="33.75">
      <c r="A49" s="161">
        <v>6</v>
      </c>
      <c r="B49" s="161">
        <v>6</v>
      </c>
      <c r="C49" s="161">
        <v>4</v>
      </c>
      <c r="D49" s="161">
        <v>0</v>
      </c>
      <c r="E49" s="161">
        <v>7</v>
      </c>
      <c r="F49" s="161">
        <v>0</v>
      </c>
      <c r="G49" s="161">
        <v>3</v>
      </c>
      <c r="H49" s="161">
        <v>0</v>
      </c>
      <c r="I49" s="161">
        <v>3</v>
      </c>
      <c r="J49" s="161">
        <v>1</v>
      </c>
      <c r="K49" s="161">
        <v>0</v>
      </c>
      <c r="L49" s="161">
        <v>1</v>
      </c>
      <c r="M49" s="161">
        <v>2</v>
      </c>
      <c r="N49" s="161">
        <v>1</v>
      </c>
      <c r="O49" s="152"/>
      <c r="P49" s="210">
        <v>0</v>
      </c>
      <c r="Q49" s="210">
        <v>7</v>
      </c>
      <c r="R49" s="210" t="s">
        <v>154</v>
      </c>
      <c r="S49" s="206" t="s">
        <v>161</v>
      </c>
      <c r="T49" s="174" t="s">
        <v>133</v>
      </c>
      <c r="U49" s="238">
        <v>569.6</v>
      </c>
      <c r="V49" s="238"/>
      <c r="W49" s="244">
        <f>413.9+288.8</f>
        <v>702.7</v>
      </c>
      <c r="X49" s="238">
        <v>420.8</v>
      </c>
      <c r="Y49" s="238">
        <v>546.4</v>
      </c>
      <c r="Z49" s="238">
        <v>546.4</v>
      </c>
      <c r="AA49" s="238">
        <v>546.4</v>
      </c>
      <c r="AB49" s="183"/>
    </row>
    <row r="50" spans="1:28" s="155" customFormat="1" ht="31.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1">
        <v>10</v>
      </c>
      <c r="P50" s="209"/>
      <c r="Q50" s="209"/>
      <c r="R50" s="209"/>
      <c r="S50" s="219" t="s">
        <v>6</v>
      </c>
      <c r="T50" s="174" t="s">
        <v>258</v>
      </c>
      <c r="U50" s="150">
        <f>ROUND(U49/U26*100,1)</f>
        <v>1.2</v>
      </c>
      <c r="V50" s="150">
        <f>ROUND(V49/V26*100,1)</f>
        <v>0</v>
      </c>
      <c r="W50" s="150">
        <f>ROUND(W49/W26*100,1)</f>
        <v>1.9</v>
      </c>
      <c r="X50" s="150" t="s">
        <v>223</v>
      </c>
      <c r="Y50" s="150" t="s">
        <v>223</v>
      </c>
      <c r="Z50" s="150" t="s">
        <v>223</v>
      </c>
      <c r="AA50" s="150" t="s">
        <v>223</v>
      </c>
      <c r="AB50" s="150">
        <v>1.9</v>
      </c>
    </row>
    <row r="51" spans="1:28" s="155" customFormat="1" ht="33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1"/>
      <c r="P51" s="209"/>
      <c r="Q51" s="209"/>
      <c r="R51" s="209"/>
      <c r="S51" s="196" t="s">
        <v>236</v>
      </c>
      <c r="T51" s="174" t="s">
        <v>258</v>
      </c>
      <c r="U51" s="150" t="s">
        <v>223</v>
      </c>
      <c r="V51" s="150"/>
      <c r="W51" s="150" t="s">
        <v>223</v>
      </c>
      <c r="X51" s="186">
        <v>100</v>
      </c>
      <c r="Y51" s="186">
        <v>100</v>
      </c>
      <c r="Z51" s="186">
        <v>100</v>
      </c>
      <c r="AA51" s="186">
        <v>100</v>
      </c>
      <c r="AB51" s="186">
        <v>100</v>
      </c>
    </row>
    <row r="52" spans="1:28" s="155" customFormat="1" ht="22.5">
      <c r="A52" s="161">
        <v>6</v>
      </c>
      <c r="B52" s="161">
        <v>6</v>
      </c>
      <c r="C52" s="161">
        <v>4</v>
      </c>
      <c r="D52" s="161">
        <v>0</v>
      </c>
      <c r="E52" s="161">
        <v>7</v>
      </c>
      <c r="F52" s="161">
        <v>0</v>
      </c>
      <c r="G52" s="161">
        <v>3</v>
      </c>
      <c r="H52" s="161">
        <v>0</v>
      </c>
      <c r="I52" s="161">
        <v>3</v>
      </c>
      <c r="J52" s="161">
        <v>1</v>
      </c>
      <c r="K52" s="161">
        <v>0</v>
      </c>
      <c r="L52" s="161">
        <v>1</v>
      </c>
      <c r="M52" s="161">
        <v>2</v>
      </c>
      <c r="N52" s="161">
        <v>1</v>
      </c>
      <c r="O52" s="152"/>
      <c r="P52" s="210">
        <v>0</v>
      </c>
      <c r="Q52" s="210">
        <v>9</v>
      </c>
      <c r="R52" s="210" t="s">
        <v>154</v>
      </c>
      <c r="S52" s="159" t="s">
        <v>301</v>
      </c>
      <c r="T52" s="174" t="s">
        <v>133</v>
      </c>
      <c r="U52" s="183">
        <v>779</v>
      </c>
      <c r="V52" s="183"/>
      <c r="W52" s="183">
        <v>0</v>
      </c>
      <c r="X52" s="183">
        <v>497.4</v>
      </c>
      <c r="Y52" s="183">
        <v>750</v>
      </c>
      <c r="Z52" s="183">
        <v>0</v>
      </c>
      <c r="AA52" s="183">
        <v>0</v>
      </c>
      <c r="AB52" s="183"/>
    </row>
    <row r="53" spans="1:28" s="155" customFormat="1" ht="33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1">
        <v>11</v>
      </c>
      <c r="P53" s="151"/>
      <c r="Q53" s="211"/>
      <c r="R53" s="151"/>
      <c r="S53" s="164" t="s">
        <v>7</v>
      </c>
      <c r="T53" s="174" t="s">
        <v>231</v>
      </c>
      <c r="U53" s="150">
        <v>2</v>
      </c>
      <c r="V53" s="150"/>
      <c r="W53" s="150">
        <v>0</v>
      </c>
      <c r="X53" s="150">
        <v>2</v>
      </c>
      <c r="Y53" s="150">
        <v>0</v>
      </c>
      <c r="Z53" s="150">
        <v>0</v>
      </c>
      <c r="AA53" s="150">
        <v>0</v>
      </c>
      <c r="AB53" s="150">
        <v>4</v>
      </c>
    </row>
    <row r="54" spans="1:28" s="155" customFormat="1" ht="22.5">
      <c r="A54" s="161">
        <v>6</v>
      </c>
      <c r="B54" s="161">
        <v>6</v>
      </c>
      <c r="C54" s="161">
        <v>4</v>
      </c>
      <c r="D54" s="161">
        <v>0</v>
      </c>
      <c r="E54" s="161">
        <v>7</v>
      </c>
      <c r="F54" s="161">
        <v>0</v>
      </c>
      <c r="G54" s="161">
        <v>2</v>
      </c>
      <c r="H54" s="161">
        <v>0</v>
      </c>
      <c r="I54" s="161">
        <v>3</v>
      </c>
      <c r="J54" s="161">
        <v>1</v>
      </c>
      <c r="K54" s="161">
        <v>0</v>
      </c>
      <c r="L54" s="161">
        <v>1</v>
      </c>
      <c r="M54" s="161">
        <v>2</v>
      </c>
      <c r="N54" s="161">
        <v>2</v>
      </c>
      <c r="O54" s="161"/>
      <c r="P54" s="161">
        <v>0</v>
      </c>
      <c r="Q54" s="161">
        <v>9</v>
      </c>
      <c r="R54" s="161" t="s">
        <v>153</v>
      </c>
      <c r="S54" s="221" t="s">
        <v>111</v>
      </c>
      <c r="T54" s="174" t="s">
        <v>133</v>
      </c>
      <c r="U54" s="150" t="s">
        <v>223</v>
      </c>
      <c r="V54" s="150"/>
      <c r="W54" s="150" t="s">
        <v>223</v>
      </c>
      <c r="X54" s="185">
        <v>402.6</v>
      </c>
      <c r="Y54" s="185">
        <v>0</v>
      </c>
      <c r="Z54" s="185">
        <v>0</v>
      </c>
      <c r="AA54" s="185">
        <v>0</v>
      </c>
      <c r="AB54" s="150"/>
    </row>
    <row r="55" spans="1:28" s="155" customFormat="1" ht="34.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218"/>
      <c r="Q55" s="218"/>
      <c r="R55" s="218"/>
      <c r="S55" s="220" t="s">
        <v>109</v>
      </c>
      <c r="T55" s="174" t="s">
        <v>110</v>
      </c>
      <c r="U55" s="150" t="s">
        <v>223</v>
      </c>
      <c r="V55" s="150"/>
      <c r="W55" s="150" t="s">
        <v>223</v>
      </c>
      <c r="X55" s="150">
        <v>2</v>
      </c>
      <c r="Y55" s="150">
        <v>0</v>
      </c>
      <c r="Z55" s="150">
        <v>0</v>
      </c>
      <c r="AA55" s="150">
        <v>0</v>
      </c>
      <c r="AB55" s="150">
        <v>2</v>
      </c>
    </row>
    <row r="56" spans="1:28" s="155" customFormat="1" ht="25.5">
      <c r="A56" s="161">
        <v>6</v>
      </c>
      <c r="B56" s="161">
        <v>6</v>
      </c>
      <c r="C56" s="161">
        <v>4</v>
      </c>
      <c r="D56" s="161">
        <v>0</v>
      </c>
      <c r="E56" s="161">
        <v>7</v>
      </c>
      <c r="F56" s="161">
        <v>0</v>
      </c>
      <c r="G56" s="161">
        <v>3</v>
      </c>
      <c r="H56" s="161">
        <v>0</v>
      </c>
      <c r="I56" s="161">
        <v>3</v>
      </c>
      <c r="J56" s="161">
        <v>1</v>
      </c>
      <c r="K56" s="161">
        <v>0</v>
      </c>
      <c r="L56" s="161">
        <v>1</v>
      </c>
      <c r="M56" s="161">
        <v>2</v>
      </c>
      <c r="N56" s="161">
        <v>2</v>
      </c>
      <c r="O56" s="161"/>
      <c r="P56" s="161">
        <v>1</v>
      </c>
      <c r="Q56" s="161">
        <v>0</v>
      </c>
      <c r="R56" s="161" t="s">
        <v>153</v>
      </c>
      <c r="S56" s="159" t="s">
        <v>8</v>
      </c>
      <c r="T56" s="174" t="s">
        <v>133</v>
      </c>
      <c r="U56" s="150" t="s">
        <v>223</v>
      </c>
      <c r="V56" s="150" t="s">
        <v>263</v>
      </c>
      <c r="W56" s="150" t="s">
        <v>223</v>
      </c>
      <c r="X56" s="150" t="s">
        <v>223</v>
      </c>
      <c r="Y56" s="183">
        <v>20</v>
      </c>
      <c r="Z56" s="183">
        <v>20</v>
      </c>
      <c r="AA56" s="183">
        <v>20</v>
      </c>
      <c r="AB56" s="150"/>
    </row>
    <row r="57" spans="1:28" s="155" customFormat="1" ht="22.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1">
        <v>12</v>
      </c>
      <c r="P57" s="209"/>
      <c r="Q57" s="209"/>
      <c r="R57" s="209"/>
      <c r="S57" s="196" t="s">
        <v>9</v>
      </c>
      <c r="T57" s="174" t="s">
        <v>303</v>
      </c>
      <c r="U57" s="150">
        <v>10</v>
      </c>
      <c r="V57" s="150"/>
      <c r="W57" s="150">
        <v>10</v>
      </c>
      <c r="X57" s="150">
        <v>10</v>
      </c>
      <c r="Y57" s="150">
        <v>12</v>
      </c>
      <c r="Z57" s="150">
        <v>12</v>
      </c>
      <c r="AA57" s="150">
        <v>12</v>
      </c>
      <c r="AB57" s="150">
        <v>66</v>
      </c>
    </row>
    <row r="58" spans="1:28" s="155" customFormat="1" ht="22.5">
      <c r="A58" s="161">
        <v>6</v>
      </c>
      <c r="B58" s="161">
        <v>6</v>
      </c>
      <c r="C58" s="161">
        <v>4</v>
      </c>
      <c r="D58" s="161">
        <v>0</v>
      </c>
      <c r="E58" s="161">
        <v>7</v>
      </c>
      <c r="F58" s="161">
        <v>0</v>
      </c>
      <c r="G58" s="161">
        <v>3</v>
      </c>
      <c r="H58" s="161">
        <v>0</v>
      </c>
      <c r="I58" s="161">
        <v>3</v>
      </c>
      <c r="J58" s="161">
        <v>1</v>
      </c>
      <c r="K58" s="161">
        <v>0</v>
      </c>
      <c r="L58" s="161">
        <v>1</v>
      </c>
      <c r="M58" s="161" t="s">
        <v>112</v>
      </c>
      <c r="N58" s="161">
        <v>0</v>
      </c>
      <c r="O58" s="151"/>
      <c r="P58" s="210">
        <v>4</v>
      </c>
      <c r="Q58" s="210">
        <v>8</v>
      </c>
      <c r="R58" s="210" t="s">
        <v>153</v>
      </c>
      <c r="S58" s="217" t="s">
        <v>115</v>
      </c>
      <c r="T58" s="174" t="s">
        <v>133</v>
      </c>
      <c r="U58" s="186">
        <v>0</v>
      </c>
      <c r="V58" s="186"/>
      <c r="W58" s="186">
        <v>0</v>
      </c>
      <c r="X58" s="183">
        <v>56.4</v>
      </c>
      <c r="Y58" s="183">
        <v>560</v>
      </c>
      <c r="Z58" s="186">
        <v>0</v>
      </c>
      <c r="AA58" s="186">
        <v>0</v>
      </c>
      <c r="AB58" s="183"/>
    </row>
    <row r="59" spans="1:28" s="155" customFormat="1" ht="24.7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51"/>
      <c r="P59" s="209"/>
      <c r="Q59" s="209"/>
      <c r="R59" s="210"/>
      <c r="S59" s="196" t="s">
        <v>10</v>
      </c>
      <c r="T59" s="174"/>
      <c r="U59" s="150" t="s">
        <v>223</v>
      </c>
      <c r="V59" s="150"/>
      <c r="W59" s="150" t="s">
        <v>223</v>
      </c>
      <c r="X59" s="186">
        <v>100</v>
      </c>
      <c r="Y59" s="186">
        <v>100</v>
      </c>
      <c r="Z59" s="186">
        <v>0</v>
      </c>
      <c r="AA59" s="186">
        <v>0</v>
      </c>
      <c r="AB59" s="186">
        <v>100</v>
      </c>
    </row>
    <row r="60" spans="1:28" s="155" customFormat="1" ht="34.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1"/>
      <c r="P60" s="209"/>
      <c r="Q60" s="209"/>
      <c r="R60" s="209"/>
      <c r="S60" s="159" t="s">
        <v>11</v>
      </c>
      <c r="T60" s="174" t="s">
        <v>133</v>
      </c>
      <c r="U60" s="183">
        <f>U68+U70+U72+U74</f>
        <v>12360</v>
      </c>
      <c r="V60" s="183">
        <f>V68+V70+V72+V74</f>
        <v>6000</v>
      </c>
      <c r="W60" s="183">
        <f>W68+W70+W72+W74</f>
        <v>6150</v>
      </c>
      <c r="X60" s="183">
        <f>X68+X70+X72+X74</f>
        <v>0</v>
      </c>
      <c r="Y60" s="183">
        <f>Y68+Y70+Y72+Y74+Y76</f>
        <v>200</v>
      </c>
      <c r="Z60" s="183">
        <f>Z68+Z70+Z72+Z74+Z76</f>
        <v>0</v>
      </c>
      <c r="AA60" s="183">
        <f>AA68+AA70+AA72+AA74+AA76</f>
        <v>0</v>
      </c>
      <c r="AB60" s="183"/>
    </row>
    <row r="61" spans="1:28" s="155" customFormat="1" ht="33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1">
        <v>13</v>
      </c>
      <c r="P61" s="209"/>
      <c r="Q61" s="209"/>
      <c r="R61" s="209"/>
      <c r="S61" s="163" t="s">
        <v>12</v>
      </c>
      <c r="T61" s="174" t="s">
        <v>258</v>
      </c>
      <c r="U61" s="186">
        <v>30</v>
      </c>
      <c r="V61" s="186">
        <v>50</v>
      </c>
      <c r="W61" s="186">
        <v>50</v>
      </c>
      <c r="X61" s="186">
        <v>50</v>
      </c>
      <c r="Y61" s="186">
        <v>50</v>
      </c>
      <c r="Z61" s="186">
        <v>50</v>
      </c>
      <c r="AA61" s="186">
        <v>50</v>
      </c>
      <c r="AB61" s="186">
        <v>50</v>
      </c>
    </row>
    <row r="62" spans="1:28" s="155" customFormat="1" ht="25.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1"/>
      <c r="P62" s="209"/>
      <c r="Q62" s="209"/>
      <c r="R62" s="209"/>
      <c r="S62" s="159" t="s">
        <v>13</v>
      </c>
      <c r="T62" s="174" t="s">
        <v>302</v>
      </c>
      <c r="U62" s="150">
        <v>1</v>
      </c>
      <c r="V62" s="150">
        <v>1</v>
      </c>
      <c r="W62" s="150">
        <v>1</v>
      </c>
      <c r="X62" s="150">
        <v>1</v>
      </c>
      <c r="Y62" s="150">
        <v>1</v>
      </c>
      <c r="Z62" s="150">
        <v>1</v>
      </c>
      <c r="AA62" s="150">
        <v>1</v>
      </c>
      <c r="AB62" s="150"/>
    </row>
    <row r="63" spans="1:28" s="155" customFormat="1" ht="22.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1">
        <v>14</v>
      </c>
      <c r="P63" s="209"/>
      <c r="Q63" s="209"/>
      <c r="R63" s="209"/>
      <c r="S63" s="163" t="s">
        <v>14</v>
      </c>
      <c r="T63" s="174" t="s">
        <v>303</v>
      </c>
      <c r="U63" s="150">
        <v>18</v>
      </c>
      <c r="V63" s="150"/>
      <c r="W63" s="150">
        <v>20</v>
      </c>
      <c r="X63" s="150">
        <v>21</v>
      </c>
      <c r="Y63" s="150">
        <v>21</v>
      </c>
      <c r="Z63" s="150">
        <v>21</v>
      </c>
      <c r="AA63" s="150">
        <v>21</v>
      </c>
      <c r="AB63" s="150">
        <v>122</v>
      </c>
    </row>
    <row r="64" spans="1:28" s="155" customFormat="1" ht="33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1">
        <v>15</v>
      </c>
      <c r="P64" s="209"/>
      <c r="Q64" s="209"/>
      <c r="R64" s="209"/>
      <c r="S64" s="163" t="s">
        <v>15</v>
      </c>
      <c r="T64" s="174" t="s">
        <v>304</v>
      </c>
      <c r="U64" s="150">
        <v>1</v>
      </c>
      <c r="V64" s="150"/>
      <c r="W64" s="150">
        <v>1</v>
      </c>
      <c r="X64" s="150">
        <v>1</v>
      </c>
      <c r="Y64" s="150">
        <v>1</v>
      </c>
      <c r="Z64" s="150">
        <v>1</v>
      </c>
      <c r="AA64" s="150">
        <v>1</v>
      </c>
      <c r="AB64" s="150">
        <v>6</v>
      </c>
    </row>
    <row r="65" spans="1:28" s="155" customFormat="1" ht="33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1">
        <v>16</v>
      </c>
      <c r="P65" s="209"/>
      <c r="Q65" s="209"/>
      <c r="R65" s="209"/>
      <c r="S65" s="163" t="s">
        <v>16</v>
      </c>
      <c r="T65" s="174" t="s">
        <v>304</v>
      </c>
      <c r="U65" s="150">
        <v>20</v>
      </c>
      <c r="V65" s="150"/>
      <c r="W65" s="150">
        <v>17</v>
      </c>
      <c r="X65" s="150">
        <v>10</v>
      </c>
      <c r="Y65" s="150">
        <v>10</v>
      </c>
      <c r="Z65" s="150">
        <v>10</v>
      </c>
      <c r="AA65" s="150">
        <v>10</v>
      </c>
      <c r="AB65" s="150">
        <v>77</v>
      </c>
    </row>
    <row r="66" spans="1:28" s="155" customFormat="1" ht="22.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1"/>
      <c r="P66" s="209"/>
      <c r="Q66" s="209"/>
      <c r="R66" s="209"/>
      <c r="S66" s="159" t="s">
        <v>17</v>
      </c>
      <c r="T66" s="174" t="s">
        <v>302</v>
      </c>
      <c r="U66" s="150">
        <v>1</v>
      </c>
      <c r="V66" s="150">
        <v>1</v>
      </c>
      <c r="W66" s="150">
        <v>1</v>
      </c>
      <c r="X66" s="150">
        <v>1</v>
      </c>
      <c r="Y66" s="150">
        <v>1</v>
      </c>
      <c r="Z66" s="150">
        <v>1</v>
      </c>
      <c r="AA66" s="150">
        <v>1</v>
      </c>
      <c r="AB66" s="150"/>
    </row>
    <row r="67" spans="1:28" s="155" customFormat="1" ht="22.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1">
        <v>17</v>
      </c>
      <c r="P67" s="209"/>
      <c r="Q67" s="209"/>
      <c r="R67" s="209"/>
      <c r="S67" s="163" t="s">
        <v>18</v>
      </c>
      <c r="T67" s="174" t="s">
        <v>302</v>
      </c>
      <c r="U67" s="150">
        <v>1</v>
      </c>
      <c r="V67" s="150">
        <v>1</v>
      </c>
      <c r="W67" s="150">
        <v>1</v>
      </c>
      <c r="X67" s="150">
        <v>1</v>
      </c>
      <c r="Y67" s="150">
        <v>1</v>
      </c>
      <c r="Z67" s="150">
        <v>1</v>
      </c>
      <c r="AA67" s="150">
        <v>1</v>
      </c>
      <c r="AB67" s="150">
        <v>6</v>
      </c>
    </row>
    <row r="68" spans="1:28" s="155" customFormat="1" ht="22.5">
      <c r="A68" s="161">
        <v>6</v>
      </c>
      <c r="B68" s="161">
        <v>6</v>
      </c>
      <c r="C68" s="161">
        <v>4</v>
      </c>
      <c r="D68" s="161">
        <v>0</v>
      </c>
      <c r="E68" s="161">
        <v>7</v>
      </c>
      <c r="F68" s="161">
        <v>0</v>
      </c>
      <c r="G68" s="161">
        <v>2</v>
      </c>
      <c r="H68" s="161">
        <v>0</v>
      </c>
      <c r="I68" s="161">
        <v>3</v>
      </c>
      <c r="J68" s="161">
        <v>1</v>
      </c>
      <c r="K68" s="161">
        <v>2</v>
      </c>
      <c r="L68" s="161">
        <v>2</v>
      </c>
      <c r="M68" s="161">
        <v>0</v>
      </c>
      <c r="N68" s="161">
        <v>8</v>
      </c>
      <c r="O68" s="152"/>
      <c r="P68" s="210"/>
      <c r="Q68" s="210"/>
      <c r="R68" s="210"/>
      <c r="S68" s="159" t="s">
        <v>19</v>
      </c>
      <c r="T68" s="174" t="s">
        <v>133</v>
      </c>
      <c r="U68" s="183">
        <v>360</v>
      </c>
      <c r="V68" s="183"/>
      <c r="W68" s="183">
        <v>0</v>
      </c>
      <c r="X68" s="183">
        <v>0</v>
      </c>
      <c r="Y68" s="183">
        <v>0</v>
      </c>
      <c r="Z68" s="183">
        <v>0</v>
      </c>
      <c r="AA68" s="183">
        <v>0</v>
      </c>
      <c r="AB68" s="183"/>
    </row>
    <row r="69" spans="1:28" s="155" customFormat="1" ht="23.2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1">
        <v>18</v>
      </c>
      <c r="P69" s="151"/>
      <c r="Q69" s="151"/>
      <c r="R69" s="151"/>
      <c r="S69" s="164" t="s">
        <v>20</v>
      </c>
      <c r="T69" s="174" t="s">
        <v>302</v>
      </c>
      <c r="U69" s="150">
        <v>1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1</v>
      </c>
    </row>
    <row r="70" spans="1:28" s="155" customFormat="1" ht="22.5">
      <c r="A70" s="161">
        <v>6</v>
      </c>
      <c r="B70" s="161">
        <v>6</v>
      </c>
      <c r="C70" s="161">
        <v>4</v>
      </c>
      <c r="D70" s="161">
        <v>0</v>
      </c>
      <c r="E70" s="161">
        <v>7</v>
      </c>
      <c r="F70" s="161">
        <v>0</v>
      </c>
      <c r="G70" s="161">
        <v>2</v>
      </c>
      <c r="H70" s="161">
        <v>0</v>
      </c>
      <c r="I70" s="161">
        <v>3</v>
      </c>
      <c r="J70" s="161">
        <v>1</v>
      </c>
      <c r="K70" s="161">
        <v>2</v>
      </c>
      <c r="L70" s="161">
        <v>2</v>
      </c>
      <c r="M70" s="161">
        <v>1</v>
      </c>
      <c r="N70" s="161">
        <v>0</v>
      </c>
      <c r="O70" s="152"/>
      <c r="P70" s="210"/>
      <c r="Q70" s="210"/>
      <c r="R70" s="210"/>
      <c r="S70" s="206" t="s">
        <v>21</v>
      </c>
      <c r="T70" s="174" t="s">
        <v>133</v>
      </c>
      <c r="U70" s="183">
        <v>6000</v>
      </c>
      <c r="V70" s="183">
        <v>6000</v>
      </c>
      <c r="W70" s="205">
        <v>6.2</v>
      </c>
      <c r="X70" s="183">
        <v>0</v>
      </c>
      <c r="Y70" s="183">
        <v>0</v>
      </c>
      <c r="Z70" s="183">
        <v>0</v>
      </c>
      <c r="AA70" s="183">
        <v>0</v>
      </c>
      <c r="AB70" s="183"/>
    </row>
    <row r="71" spans="1:28" s="155" customFormat="1" ht="33.7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1">
        <v>19</v>
      </c>
      <c r="P71" s="209"/>
      <c r="Q71" s="209"/>
      <c r="R71" s="209"/>
      <c r="S71" s="162" t="s">
        <v>22</v>
      </c>
      <c r="T71" s="174" t="s">
        <v>258</v>
      </c>
      <c r="U71" s="186">
        <v>100</v>
      </c>
      <c r="V71" s="186"/>
      <c r="W71" s="186">
        <v>0</v>
      </c>
      <c r="X71" s="186">
        <v>0</v>
      </c>
      <c r="Y71" s="186">
        <v>0</v>
      </c>
      <c r="Z71" s="186">
        <v>0</v>
      </c>
      <c r="AA71" s="186">
        <v>0</v>
      </c>
      <c r="AB71" s="186">
        <v>100</v>
      </c>
    </row>
    <row r="72" spans="1:28" s="155" customFormat="1" ht="78.75">
      <c r="A72" s="161">
        <v>6</v>
      </c>
      <c r="B72" s="161">
        <v>6</v>
      </c>
      <c r="C72" s="161">
        <v>4</v>
      </c>
      <c r="D72" s="161">
        <v>1</v>
      </c>
      <c r="E72" s="161">
        <v>1</v>
      </c>
      <c r="F72" s="161">
        <v>0</v>
      </c>
      <c r="G72" s="161">
        <v>2</v>
      </c>
      <c r="H72" s="161">
        <v>0</v>
      </c>
      <c r="I72" s="161">
        <v>3</v>
      </c>
      <c r="J72" s="161">
        <v>1</v>
      </c>
      <c r="K72" s="161">
        <v>7</v>
      </c>
      <c r="L72" s="161">
        <v>4</v>
      </c>
      <c r="M72" s="161">
        <v>1</v>
      </c>
      <c r="N72" s="161">
        <v>1</v>
      </c>
      <c r="O72" s="152"/>
      <c r="P72" s="210"/>
      <c r="Q72" s="210"/>
      <c r="R72" s="210"/>
      <c r="S72" s="204" t="s">
        <v>23</v>
      </c>
      <c r="T72" s="174" t="s">
        <v>133</v>
      </c>
      <c r="U72" s="183">
        <v>6000</v>
      </c>
      <c r="V72" s="183"/>
      <c r="W72" s="205">
        <v>5993.8</v>
      </c>
      <c r="X72" s="183">
        <v>0</v>
      </c>
      <c r="Y72" s="183">
        <v>0</v>
      </c>
      <c r="Z72" s="183">
        <v>0</v>
      </c>
      <c r="AA72" s="183">
        <v>0</v>
      </c>
      <c r="AB72" s="183"/>
    </row>
    <row r="73" spans="1:28" s="155" customFormat="1" ht="33.7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1">
        <v>20</v>
      </c>
      <c r="P73" s="209"/>
      <c r="Q73" s="209"/>
      <c r="R73" s="209"/>
      <c r="S73" s="162" t="s">
        <v>24</v>
      </c>
      <c r="T73" s="174" t="s">
        <v>258</v>
      </c>
      <c r="U73" s="186">
        <v>100</v>
      </c>
      <c r="V73" s="186"/>
      <c r="W73" s="186">
        <v>0</v>
      </c>
      <c r="X73" s="186">
        <v>0</v>
      </c>
      <c r="Y73" s="186">
        <v>0</v>
      </c>
      <c r="Z73" s="186">
        <v>0</v>
      </c>
      <c r="AA73" s="186">
        <v>0</v>
      </c>
      <c r="AB73" s="186">
        <v>100</v>
      </c>
    </row>
    <row r="74" spans="1:28" s="155" customFormat="1" ht="27" customHeight="1">
      <c r="A74" s="161">
        <v>6</v>
      </c>
      <c r="B74" s="161">
        <v>6</v>
      </c>
      <c r="C74" s="161">
        <v>4</v>
      </c>
      <c r="D74" s="161">
        <v>0</v>
      </c>
      <c r="E74" s="161">
        <v>7</v>
      </c>
      <c r="F74" s="161">
        <v>0</v>
      </c>
      <c r="G74" s="161">
        <v>2</v>
      </c>
      <c r="H74" s="161">
        <v>0</v>
      </c>
      <c r="I74" s="161">
        <v>3</v>
      </c>
      <c r="J74" s="161">
        <v>1</v>
      </c>
      <c r="K74" s="161">
        <v>2</v>
      </c>
      <c r="L74" s="161">
        <v>2</v>
      </c>
      <c r="M74" s="161">
        <v>1</v>
      </c>
      <c r="N74" s="161">
        <v>1</v>
      </c>
      <c r="O74" s="151"/>
      <c r="P74" s="209"/>
      <c r="Q74" s="209"/>
      <c r="R74" s="209"/>
      <c r="S74" s="159" t="s">
        <v>25</v>
      </c>
      <c r="T74" s="174" t="s">
        <v>133</v>
      </c>
      <c r="U74" s="183">
        <v>0</v>
      </c>
      <c r="V74" s="183"/>
      <c r="W74" s="183">
        <v>150</v>
      </c>
      <c r="X74" s="183">
        <v>0</v>
      </c>
      <c r="Y74" s="183">
        <v>0</v>
      </c>
      <c r="Z74" s="183">
        <v>0</v>
      </c>
      <c r="AA74" s="183">
        <v>0</v>
      </c>
      <c r="AB74" s="183"/>
    </row>
    <row r="75" spans="1:28" s="155" customFormat="1" ht="33.7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51"/>
      <c r="P75" s="209"/>
      <c r="Q75" s="209"/>
      <c r="R75" s="209"/>
      <c r="S75" s="327" t="s">
        <v>105</v>
      </c>
      <c r="T75" s="174" t="s">
        <v>304</v>
      </c>
      <c r="U75" s="202">
        <v>0</v>
      </c>
      <c r="V75" s="202"/>
      <c r="W75" s="202">
        <v>1</v>
      </c>
      <c r="X75" s="202">
        <v>0</v>
      </c>
      <c r="Y75" s="202">
        <v>0</v>
      </c>
      <c r="Z75" s="202">
        <v>0</v>
      </c>
      <c r="AA75" s="202">
        <v>0</v>
      </c>
      <c r="AB75" s="202">
        <v>1</v>
      </c>
    </row>
    <row r="76" spans="1:28" s="155" customFormat="1" ht="27.75" customHeight="1">
      <c r="A76" s="161">
        <v>6</v>
      </c>
      <c r="B76" s="161">
        <v>6</v>
      </c>
      <c r="C76" s="161">
        <v>4</v>
      </c>
      <c r="D76" s="161">
        <v>0</v>
      </c>
      <c r="E76" s="161">
        <v>7</v>
      </c>
      <c r="F76" s="161">
        <v>0</v>
      </c>
      <c r="G76" s="161">
        <v>3</v>
      </c>
      <c r="H76" s="161">
        <v>0</v>
      </c>
      <c r="I76" s="161">
        <v>3</v>
      </c>
      <c r="J76" s="161">
        <v>1</v>
      </c>
      <c r="K76" s="161">
        <v>0</v>
      </c>
      <c r="L76" s="161">
        <v>2</v>
      </c>
      <c r="M76" s="161" t="s">
        <v>112</v>
      </c>
      <c r="N76" s="161">
        <v>0</v>
      </c>
      <c r="O76" s="151"/>
      <c r="P76" s="210">
        <v>4</v>
      </c>
      <c r="Q76" s="210">
        <v>8</v>
      </c>
      <c r="R76" s="210" t="s">
        <v>113</v>
      </c>
      <c r="S76" s="162" t="s">
        <v>114</v>
      </c>
      <c r="T76" s="174" t="s">
        <v>133</v>
      </c>
      <c r="U76" s="186">
        <v>0</v>
      </c>
      <c r="V76" s="186">
        <v>0</v>
      </c>
      <c r="W76" s="186">
        <v>0</v>
      </c>
      <c r="X76" s="186">
        <v>0</v>
      </c>
      <c r="Y76" s="183">
        <v>200</v>
      </c>
      <c r="Z76" s="186">
        <v>0</v>
      </c>
      <c r="AA76" s="186">
        <v>0</v>
      </c>
      <c r="AB76" s="186"/>
    </row>
    <row r="77" spans="1:28" s="155" customFormat="1" ht="24" customHeight="1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51"/>
      <c r="P77" s="210"/>
      <c r="Q77" s="210"/>
      <c r="R77" s="210"/>
      <c r="S77" s="162" t="s">
        <v>26</v>
      </c>
      <c r="T77" s="174" t="s">
        <v>258</v>
      </c>
      <c r="U77" s="186">
        <v>0</v>
      </c>
      <c r="V77" s="186"/>
      <c r="W77" s="186">
        <v>0</v>
      </c>
      <c r="X77" s="186">
        <v>0</v>
      </c>
      <c r="Y77" s="183">
        <v>100</v>
      </c>
      <c r="Z77" s="186">
        <v>0</v>
      </c>
      <c r="AA77" s="186">
        <v>0</v>
      </c>
      <c r="AB77" s="186"/>
    </row>
    <row r="78" spans="1:28" s="155" customFormat="1" ht="2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52"/>
      <c r="P78" s="210"/>
      <c r="Q78" s="210"/>
      <c r="R78" s="210"/>
      <c r="S78" s="237" t="s">
        <v>27</v>
      </c>
      <c r="T78" s="174" t="s">
        <v>133</v>
      </c>
      <c r="U78" s="238">
        <v>353.8</v>
      </c>
      <c r="V78" s="238"/>
      <c r="W78" s="183">
        <v>493.8</v>
      </c>
      <c r="X78" s="183">
        <v>600</v>
      </c>
      <c r="Y78" s="183">
        <f>Y79+Y86</f>
        <v>1270</v>
      </c>
      <c r="Z78" s="183">
        <f>Z79+Z86</f>
        <v>700</v>
      </c>
      <c r="AA78" s="183">
        <f>AA79+AA86</f>
        <v>700</v>
      </c>
      <c r="AB78" s="183"/>
    </row>
    <row r="79" spans="1:28" s="155" customFormat="1" ht="32.2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1"/>
      <c r="P79" s="209"/>
      <c r="Q79" s="209"/>
      <c r="R79" s="209"/>
      <c r="S79" s="159" t="s">
        <v>28</v>
      </c>
      <c r="T79" s="174" t="s">
        <v>133</v>
      </c>
      <c r="U79" s="186">
        <v>0</v>
      </c>
      <c r="V79" s="186"/>
      <c r="W79" s="186">
        <v>0</v>
      </c>
      <c r="X79" s="186">
        <v>0</v>
      </c>
      <c r="Y79" s="186">
        <v>0</v>
      </c>
      <c r="Z79" s="186">
        <v>0</v>
      </c>
      <c r="AA79" s="186">
        <v>0</v>
      </c>
      <c r="AB79" s="150"/>
    </row>
    <row r="80" spans="1:28" s="155" customFormat="1" ht="22.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1">
        <v>22</v>
      </c>
      <c r="P80" s="209"/>
      <c r="Q80" s="209"/>
      <c r="R80" s="209"/>
      <c r="S80" s="163" t="s">
        <v>29</v>
      </c>
      <c r="T80" s="174" t="s">
        <v>303</v>
      </c>
      <c r="U80" s="150">
        <v>70</v>
      </c>
      <c r="V80" s="150"/>
      <c r="W80" s="150">
        <v>75</v>
      </c>
      <c r="X80" s="150">
        <v>100</v>
      </c>
      <c r="Y80" s="150">
        <v>100</v>
      </c>
      <c r="Z80" s="150">
        <v>100</v>
      </c>
      <c r="AA80" s="150">
        <v>100</v>
      </c>
      <c r="AB80" s="150">
        <v>545</v>
      </c>
    </row>
    <row r="81" spans="1:28" s="155" customFormat="1" ht="33.7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1"/>
      <c r="P81" s="209"/>
      <c r="Q81" s="209"/>
      <c r="R81" s="209"/>
      <c r="S81" s="197" t="s">
        <v>102</v>
      </c>
      <c r="T81" s="174" t="s">
        <v>302</v>
      </c>
      <c r="U81" s="150">
        <v>1</v>
      </c>
      <c r="V81" s="150"/>
      <c r="W81" s="150">
        <v>1</v>
      </c>
      <c r="X81" s="150">
        <v>1</v>
      </c>
      <c r="Y81" s="150">
        <v>1</v>
      </c>
      <c r="Z81" s="150">
        <v>1</v>
      </c>
      <c r="AA81" s="150">
        <v>1</v>
      </c>
      <c r="AB81" s="150"/>
    </row>
    <row r="82" spans="1:28" s="155" customFormat="1" ht="22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1">
        <v>23</v>
      </c>
      <c r="P82" s="209"/>
      <c r="Q82" s="209"/>
      <c r="R82" s="209"/>
      <c r="S82" s="163" t="s">
        <v>30</v>
      </c>
      <c r="T82" s="174" t="s">
        <v>303</v>
      </c>
      <c r="U82" s="150">
        <v>150</v>
      </c>
      <c r="V82" s="150"/>
      <c r="W82" s="150">
        <v>170</v>
      </c>
      <c r="X82" s="150">
        <v>200</v>
      </c>
      <c r="Y82" s="150">
        <v>200</v>
      </c>
      <c r="Z82" s="150">
        <v>200</v>
      </c>
      <c r="AA82" s="150">
        <v>200</v>
      </c>
      <c r="AB82" s="150">
        <v>1120</v>
      </c>
    </row>
    <row r="83" spans="1:28" s="155" customFormat="1" ht="22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1"/>
      <c r="P83" s="209"/>
      <c r="Q83" s="209"/>
      <c r="R83" s="209"/>
      <c r="S83" s="197" t="s">
        <v>31</v>
      </c>
      <c r="T83" s="174" t="s">
        <v>302</v>
      </c>
      <c r="U83" s="150">
        <v>1</v>
      </c>
      <c r="V83" s="150"/>
      <c r="W83" s="150">
        <v>1</v>
      </c>
      <c r="X83" s="150">
        <v>1</v>
      </c>
      <c r="Y83" s="150">
        <v>1</v>
      </c>
      <c r="Z83" s="150">
        <v>1</v>
      </c>
      <c r="AA83" s="150">
        <v>1</v>
      </c>
      <c r="AB83" s="150"/>
    </row>
    <row r="84" spans="1:28" s="155" customFormat="1" ht="22.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1">
        <v>24</v>
      </c>
      <c r="P84" s="209"/>
      <c r="Q84" s="209"/>
      <c r="R84" s="209"/>
      <c r="S84" s="197" t="s">
        <v>32</v>
      </c>
      <c r="T84" s="174" t="s">
        <v>303</v>
      </c>
      <c r="U84" s="150">
        <v>20</v>
      </c>
      <c r="V84" s="150"/>
      <c r="W84" s="150">
        <v>25</v>
      </c>
      <c r="X84" s="150">
        <v>30</v>
      </c>
      <c r="Y84" s="150">
        <v>30</v>
      </c>
      <c r="Z84" s="150">
        <v>30</v>
      </c>
      <c r="AA84" s="150">
        <v>30</v>
      </c>
      <c r="AB84" s="150">
        <v>165</v>
      </c>
    </row>
    <row r="85" spans="1:28" s="155" customFormat="1" ht="33.7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1">
        <v>25</v>
      </c>
      <c r="P85" s="209"/>
      <c r="Q85" s="209"/>
      <c r="R85" s="209"/>
      <c r="S85" s="196" t="s">
        <v>33</v>
      </c>
      <c r="T85" s="174" t="s">
        <v>303</v>
      </c>
      <c r="U85" s="150">
        <v>150</v>
      </c>
      <c r="V85" s="150"/>
      <c r="W85" s="150">
        <v>170</v>
      </c>
      <c r="X85" s="150">
        <v>200</v>
      </c>
      <c r="Y85" s="150">
        <v>200</v>
      </c>
      <c r="Z85" s="150">
        <v>200</v>
      </c>
      <c r="AA85" s="150">
        <v>200</v>
      </c>
      <c r="AB85" s="150">
        <v>1120</v>
      </c>
    </row>
    <row r="86" spans="1:28" s="155" customFormat="1" ht="32.2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1"/>
      <c r="P86" s="209"/>
      <c r="Q86" s="209"/>
      <c r="R86" s="209"/>
      <c r="S86" s="159" t="s">
        <v>34</v>
      </c>
      <c r="T86" s="174" t="s">
        <v>133</v>
      </c>
      <c r="U86" s="183">
        <v>353.8</v>
      </c>
      <c r="V86" s="183"/>
      <c r="W86" s="183">
        <v>493.8</v>
      </c>
      <c r="X86" s="183">
        <v>600</v>
      </c>
      <c r="Y86" s="183">
        <f>Y97</f>
        <v>1270</v>
      </c>
      <c r="Z86" s="183">
        <f>Z97</f>
        <v>700</v>
      </c>
      <c r="AA86" s="183">
        <f>AA97</f>
        <v>700</v>
      </c>
      <c r="AB86" s="183"/>
    </row>
    <row r="87" spans="1:28" s="155" customFormat="1" ht="33.75">
      <c r="A87" s="158"/>
      <c r="B87" s="158"/>
      <c r="C87" s="158"/>
      <c r="D87" s="158"/>
      <c r="E87" s="158"/>
      <c r="F87" s="158"/>
      <c r="G87" s="158"/>
      <c r="H87" s="157"/>
      <c r="I87" s="157"/>
      <c r="J87" s="157"/>
      <c r="K87" s="157"/>
      <c r="L87" s="157"/>
      <c r="M87" s="157"/>
      <c r="N87" s="157"/>
      <c r="O87" s="153">
        <v>26</v>
      </c>
      <c r="P87" s="182"/>
      <c r="Q87" s="182"/>
      <c r="R87" s="182"/>
      <c r="S87" s="163" t="s">
        <v>35</v>
      </c>
      <c r="T87" s="174" t="s">
        <v>304</v>
      </c>
      <c r="U87" s="150">
        <v>15</v>
      </c>
      <c r="V87" s="150"/>
      <c r="W87" s="150">
        <v>16</v>
      </c>
      <c r="X87" s="150">
        <v>19</v>
      </c>
      <c r="Y87" s="150">
        <v>19</v>
      </c>
      <c r="Z87" s="150">
        <v>19</v>
      </c>
      <c r="AA87" s="150">
        <v>19</v>
      </c>
      <c r="AB87" s="150">
        <v>107</v>
      </c>
    </row>
    <row r="88" spans="1:28" s="155" customFormat="1" ht="22.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1"/>
      <c r="P88" s="151"/>
      <c r="Q88" s="151"/>
      <c r="R88" s="151"/>
      <c r="S88" s="198" t="s">
        <v>36</v>
      </c>
      <c r="T88" s="174" t="s">
        <v>302</v>
      </c>
      <c r="U88" s="150">
        <v>1</v>
      </c>
      <c r="V88" s="150"/>
      <c r="W88" s="150">
        <v>1</v>
      </c>
      <c r="X88" s="150">
        <v>1</v>
      </c>
      <c r="Y88" s="150">
        <v>1</v>
      </c>
      <c r="Z88" s="150">
        <v>1</v>
      </c>
      <c r="AA88" s="150">
        <v>1</v>
      </c>
      <c r="AB88" s="150"/>
    </row>
    <row r="89" spans="1:28" s="155" customFormat="1" ht="33.75">
      <c r="A89" s="158"/>
      <c r="B89" s="158"/>
      <c r="C89" s="158"/>
      <c r="D89" s="158"/>
      <c r="E89" s="158"/>
      <c r="F89" s="158"/>
      <c r="G89" s="158"/>
      <c r="H89" s="157"/>
      <c r="I89" s="157"/>
      <c r="J89" s="157"/>
      <c r="K89" s="157"/>
      <c r="L89" s="157"/>
      <c r="M89" s="157"/>
      <c r="N89" s="157"/>
      <c r="O89" s="153">
        <v>27</v>
      </c>
      <c r="P89" s="182"/>
      <c r="Q89" s="182"/>
      <c r="R89" s="182"/>
      <c r="S89" s="163" t="s">
        <v>37</v>
      </c>
      <c r="T89" s="174" t="s">
        <v>303</v>
      </c>
      <c r="U89" s="150">
        <v>15</v>
      </c>
      <c r="V89" s="150"/>
      <c r="W89" s="150">
        <v>15</v>
      </c>
      <c r="X89" s="150">
        <v>20</v>
      </c>
      <c r="Y89" s="150">
        <v>20</v>
      </c>
      <c r="Z89" s="150">
        <v>20</v>
      </c>
      <c r="AA89" s="150">
        <v>20</v>
      </c>
      <c r="AB89" s="150">
        <v>20</v>
      </c>
    </row>
    <row r="90" spans="1:28" s="155" customFormat="1" ht="25.5">
      <c r="A90" s="158"/>
      <c r="B90" s="158"/>
      <c r="C90" s="158"/>
      <c r="D90" s="158"/>
      <c r="E90" s="158"/>
      <c r="F90" s="158"/>
      <c r="G90" s="158"/>
      <c r="H90" s="157"/>
      <c r="I90" s="157"/>
      <c r="J90" s="157"/>
      <c r="K90" s="157"/>
      <c r="L90" s="157"/>
      <c r="M90" s="157"/>
      <c r="N90" s="157"/>
      <c r="O90" s="153"/>
      <c r="P90" s="153"/>
      <c r="Q90" s="153"/>
      <c r="R90" s="153"/>
      <c r="S90" s="198" t="s">
        <v>38</v>
      </c>
      <c r="T90" s="174" t="s">
        <v>302</v>
      </c>
      <c r="U90" s="150">
        <v>1</v>
      </c>
      <c r="V90" s="150" t="s">
        <v>263</v>
      </c>
      <c r="W90" s="150">
        <v>1</v>
      </c>
      <c r="X90" s="150">
        <v>1</v>
      </c>
      <c r="Y90" s="150">
        <v>1</v>
      </c>
      <c r="Z90" s="150">
        <v>1</v>
      </c>
      <c r="AA90" s="150">
        <v>1</v>
      </c>
      <c r="AB90" s="150"/>
    </row>
    <row r="91" spans="1:28" s="155" customFormat="1" ht="33.75">
      <c r="A91" s="158"/>
      <c r="B91" s="158"/>
      <c r="C91" s="158"/>
      <c r="D91" s="158"/>
      <c r="E91" s="158"/>
      <c r="F91" s="158"/>
      <c r="G91" s="158"/>
      <c r="H91" s="157"/>
      <c r="I91" s="157"/>
      <c r="J91" s="157"/>
      <c r="K91" s="157"/>
      <c r="L91" s="157"/>
      <c r="M91" s="157"/>
      <c r="N91" s="157"/>
      <c r="O91" s="153">
        <v>28</v>
      </c>
      <c r="P91" s="182"/>
      <c r="Q91" s="182"/>
      <c r="R91" s="182"/>
      <c r="S91" s="162" t="s">
        <v>39</v>
      </c>
      <c r="T91" s="174" t="s">
        <v>303</v>
      </c>
      <c r="U91" s="150">
        <v>10</v>
      </c>
      <c r="V91" s="150"/>
      <c r="W91" s="150">
        <v>12</v>
      </c>
      <c r="X91" s="150">
        <v>15</v>
      </c>
      <c r="Y91" s="150">
        <v>15</v>
      </c>
      <c r="Z91" s="150">
        <v>15</v>
      </c>
      <c r="AA91" s="150">
        <v>15</v>
      </c>
      <c r="AB91" s="150">
        <v>82</v>
      </c>
    </row>
    <row r="92" spans="1:28" s="155" customFormat="1" ht="25.5">
      <c r="A92" s="158"/>
      <c r="B92" s="158"/>
      <c r="C92" s="158"/>
      <c r="D92" s="158"/>
      <c r="E92" s="158"/>
      <c r="F92" s="158"/>
      <c r="G92" s="158"/>
      <c r="H92" s="157"/>
      <c r="I92" s="157"/>
      <c r="J92" s="157"/>
      <c r="K92" s="157"/>
      <c r="L92" s="157"/>
      <c r="M92" s="157"/>
      <c r="N92" s="157"/>
      <c r="O92" s="153"/>
      <c r="P92" s="153"/>
      <c r="Q92" s="212"/>
      <c r="R92" s="153"/>
      <c r="S92" s="198" t="s">
        <v>40</v>
      </c>
      <c r="T92" s="174" t="s">
        <v>302</v>
      </c>
      <c r="U92" s="150">
        <v>1</v>
      </c>
      <c r="V92" s="150" t="s">
        <v>263</v>
      </c>
      <c r="W92" s="150">
        <v>1</v>
      </c>
      <c r="X92" s="150">
        <v>1</v>
      </c>
      <c r="Y92" s="150">
        <v>1</v>
      </c>
      <c r="Z92" s="150">
        <v>1</v>
      </c>
      <c r="AA92" s="150">
        <v>1</v>
      </c>
      <c r="AB92" s="150"/>
    </row>
    <row r="93" spans="1:28" s="155" customFormat="1" ht="22.5">
      <c r="A93" s="158"/>
      <c r="B93" s="158"/>
      <c r="C93" s="158"/>
      <c r="D93" s="158"/>
      <c r="E93" s="158"/>
      <c r="F93" s="158"/>
      <c r="G93" s="158"/>
      <c r="H93" s="157"/>
      <c r="I93" s="157"/>
      <c r="J93" s="157"/>
      <c r="K93" s="157"/>
      <c r="L93" s="157"/>
      <c r="M93" s="157"/>
      <c r="N93" s="157"/>
      <c r="O93" s="153">
        <v>29</v>
      </c>
      <c r="P93" s="182"/>
      <c r="Q93" s="182"/>
      <c r="R93" s="182"/>
      <c r="S93" s="162" t="s">
        <v>41</v>
      </c>
      <c r="T93" s="174" t="s">
        <v>303</v>
      </c>
      <c r="U93" s="150">
        <v>3</v>
      </c>
      <c r="V93" s="150"/>
      <c r="W93" s="150">
        <v>4</v>
      </c>
      <c r="X93" s="150">
        <v>5</v>
      </c>
      <c r="Y93" s="150">
        <v>5</v>
      </c>
      <c r="Z93" s="150">
        <v>5</v>
      </c>
      <c r="AA93" s="150">
        <v>5</v>
      </c>
      <c r="AB93" s="150">
        <v>27</v>
      </c>
    </row>
    <row r="94" spans="1:28" s="155" customFormat="1" ht="33.75">
      <c r="A94" s="158"/>
      <c r="B94" s="158"/>
      <c r="C94" s="158"/>
      <c r="D94" s="158"/>
      <c r="E94" s="158"/>
      <c r="F94" s="158"/>
      <c r="G94" s="158"/>
      <c r="H94" s="157"/>
      <c r="I94" s="157"/>
      <c r="J94" s="157"/>
      <c r="K94" s="157"/>
      <c r="L94" s="157"/>
      <c r="M94" s="157"/>
      <c r="N94" s="157"/>
      <c r="O94" s="153"/>
      <c r="P94" s="153"/>
      <c r="Q94" s="212"/>
      <c r="R94" s="153"/>
      <c r="S94" s="167" t="s">
        <v>42</v>
      </c>
      <c r="T94" s="174" t="s">
        <v>302</v>
      </c>
      <c r="U94" s="150">
        <v>0</v>
      </c>
      <c r="V94" s="150" t="s">
        <v>263</v>
      </c>
      <c r="W94" s="150">
        <v>1</v>
      </c>
      <c r="X94" s="150">
        <v>1</v>
      </c>
      <c r="Y94" s="150">
        <v>1</v>
      </c>
      <c r="Z94" s="150">
        <v>1</v>
      </c>
      <c r="AA94" s="150">
        <v>1</v>
      </c>
      <c r="AB94" s="150"/>
    </row>
    <row r="95" spans="1:28" s="155" customFormat="1" ht="22.5">
      <c r="A95" s="158"/>
      <c r="B95" s="158"/>
      <c r="C95" s="158"/>
      <c r="D95" s="158"/>
      <c r="E95" s="158"/>
      <c r="F95" s="158"/>
      <c r="G95" s="158"/>
      <c r="H95" s="157"/>
      <c r="I95" s="157"/>
      <c r="J95" s="157"/>
      <c r="K95" s="157"/>
      <c r="L95" s="157"/>
      <c r="M95" s="157"/>
      <c r="N95" s="157"/>
      <c r="O95" s="153">
        <v>30</v>
      </c>
      <c r="P95" s="182"/>
      <c r="Q95" s="182"/>
      <c r="R95" s="182"/>
      <c r="S95" s="162" t="s">
        <v>43</v>
      </c>
      <c r="T95" s="174" t="s">
        <v>304</v>
      </c>
      <c r="U95" s="150">
        <v>1</v>
      </c>
      <c r="V95" s="150"/>
      <c r="W95" s="150">
        <v>2</v>
      </c>
      <c r="X95" s="150">
        <v>2</v>
      </c>
      <c r="Y95" s="150">
        <v>3</v>
      </c>
      <c r="Z95" s="150">
        <v>3</v>
      </c>
      <c r="AA95" s="150">
        <v>3</v>
      </c>
      <c r="AB95" s="150">
        <v>3</v>
      </c>
    </row>
    <row r="96" spans="1:28" s="155" customFormat="1" ht="22.5">
      <c r="A96" s="158"/>
      <c r="B96" s="158"/>
      <c r="C96" s="158"/>
      <c r="D96" s="158"/>
      <c r="E96" s="158"/>
      <c r="F96" s="158"/>
      <c r="G96" s="158"/>
      <c r="H96" s="157"/>
      <c r="I96" s="157"/>
      <c r="J96" s="157"/>
      <c r="K96" s="157"/>
      <c r="L96" s="157"/>
      <c r="M96" s="157"/>
      <c r="N96" s="157"/>
      <c r="O96" s="153">
        <v>31</v>
      </c>
      <c r="P96" s="182"/>
      <c r="Q96" s="182"/>
      <c r="R96" s="182"/>
      <c r="S96" s="162" t="s">
        <v>44</v>
      </c>
      <c r="T96" s="174" t="s">
        <v>258</v>
      </c>
      <c r="U96" s="186">
        <v>30</v>
      </c>
      <c r="V96" s="186"/>
      <c r="W96" s="186">
        <v>40</v>
      </c>
      <c r="X96" s="186">
        <v>50</v>
      </c>
      <c r="Y96" s="186">
        <v>50</v>
      </c>
      <c r="Z96" s="186">
        <v>50</v>
      </c>
      <c r="AA96" s="186">
        <v>50</v>
      </c>
      <c r="AB96" s="186">
        <v>50</v>
      </c>
    </row>
    <row r="97" spans="1:28" s="155" customFormat="1" ht="33.75">
      <c r="A97" s="161">
        <v>6</v>
      </c>
      <c r="B97" s="161">
        <v>6</v>
      </c>
      <c r="C97" s="161">
        <v>4</v>
      </c>
      <c r="D97" s="161">
        <v>1</v>
      </c>
      <c r="E97" s="161">
        <v>1</v>
      </c>
      <c r="F97" s="161">
        <v>0</v>
      </c>
      <c r="G97" s="161">
        <v>1</v>
      </c>
      <c r="H97" s="165">
        <v>0</v>
      </c>
      <c r="I97" s="165">
        <v>3</v>
      </c>
      <c r="J97" s="165">
        <v>2</v>
      </c>
      <c r="K97" s="165">
        <v>0</v>
      </c>
      <c r="L97" s="165">
        <v>2</v>
      </c>
      <c r="M97" s="165">
        <v>2</v>
      </c>
      <c r="N97" s="165">
        <v>2</v>
      </c>
      <c r="O97" s="199"/>
      <c r="P97" s="213">
        <v>1</v>
      </c>
      <c r="Q97" s="213">
        <v>4</v>
      </c>
      <c r="R97" s="213" t="s">
        <v>153</v>
      </c>
      <c r="S97" s="207" t="s">
        <v>45</v>
      </c>
      <c r="T97" s="174" t="s">
        <v>133</v>
      </c>
      <c r="U97" s="183">
        <v>353.8</v>
      </c>
      <c r="V97" s="183"/>
      <c r="W97" s="205">
        <v>493.8</v>
      </c>
      <c r="X97" s="183">
        <v>600</v>
      </c>
      <c r="Y97" s="183">
        <v>1270</v>
      </c>
      <c r="Z97" s="183">
        <v>700</v>
      </c>
      <c r="AA97" s="183">
        <v>700</v>
      </c>
      <c r="AB97" s="183"/>
    </row>
    <row r="98" spans="1:28" s="155" customFormat="1" ht="45">
      <c r="A98" s="158"/>
      <c r="B98" s="158"/>
      <c r="C98" s="158"/>
      <c r="D98" s="158"/>
      <c r="E98" s="158"/>
      <c r="F98" s="158"/>
      <c r="G98" s="158"/>
      <c r="H98" s="157"/>
      <c r="I98" s="157"/>
      <c r="J98" s="157"/>
      <c r="K98" s="157"/>
      <c r="L98" s="157"/>
      <c r="M98" s="157"/>
      <c r="N98" s="157"/>
      <c r="O98" s="153">
        <v>32</v>
      </c>
      <c r="P98" s="182"/>
      <c r="Q98" s="182"/>
      <c r="R98" s="182"/>
      <c r="S98" s="200" t="s">
        <v>46</v>
      </c>
      <c r="T98" s="174" t="s">
        <v>258</v>
      </c>
      <c r="U98" s="186">
        <f>ROUND(U97/U26*100,1)</f>
        <v>0.7</v>
      </c>
      <c r="V98" s="186">
        <f>ROUND(V97/V26*100,1)</f>
        <v>0</v>
      </c>
      <c r="W98" s="186">
        <f>ROUND(W97/W26*100,1)</f>
        <v>1.3</v>
      </c>
      <c r="X98" s="186" t="s">
        <v>223</v>
      </c>
      <c r="Y98" s="186" t="s">
        <v>223</v>
      </c>
      <c r="Z98" s="186" t="s">
        <v>223</v>
      </c>
      <c r="AA98" s="186" t="s">
        <v>223</v>
      </c>
      <c r="AB98" s="186">
        <v>1.3</v>
      </c>
    </row>
    <row r="99" spans="1:28" s="155" customFormat="1" ht="45">
      <c r="A99" s="158"/>
      <c r="B99" s="158"/>
      <c r="C99" s="158"/>
      <c r="D99" s="158"/>
      <c r="E99" s="158"/>
      <c r="F99" s="158"/>
      <c r="G99" s="158"/>
      <c r="H99" s="157"/>
      <c r="I99" s="157"/>
      <c r="J99" s="157"/>
      <c r="K99" s="157"/>
      <c r="L99" s="157"/>
      <c r="M99" s="157"/>
      <c r="N99" s="157"/>
      <c r="O99" s="153"/>
      <c r="P99" s="182"/>
      <c r="Q99" s="182"/>
      <c r="R99" s="182"/>
      <c r="S99" s="200" t="s">
        <v>237</v>
      </c>
      <c r="T99" s="174" t="s">
        <v>258</v>
      </c>
      <c r="U99" s="186" t="s">
        <v>223</v>
      </c>
      <c r="V99" s="186"/>
      <c r="W99" s="186" t="s">
        <v>223</v>
      </c>
      <c r="X99" s="186">
        <v>100</v>
      </c>
      <c r="Y99" s="186">
        <v>100</v>
      </c>
      <c r="Z99" s="186">
        <v>100</v>
      </c>
      <c r="AA99" s="186">
        <v>100</v>
      </c>
      <c r="AB99" s="186">
        <v>100</v>
      </c>
    </row>
    <row r="100" spans="1:28" s="155" customFormat="1" ht="26.25" customHeight="1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52"/>
      <c r="P100" s="210"/>
      <c r="Q100" s="210"/>
      <c r="R100" s="210"/>
      <c r="S100" s="237" t="s">
        <v>47</v>
      </c>
      <c r="T100" s="174" t="s">
        <v>133</v>
      </c>
      <c r="U100" s="183">
        <v>670</v>
      </c>
      <c r="V100" s="183"/>
      <c r="W100" s="205">
        <v>500</v>
      </c>
      <c r="X100" s="183">
        <v>600</v>
      </c>
      <c r="Y100" s="183">
        <f>Y101+Y111</f>
        <v>850</v>
      </c>
      <c r="Z100" s="183">
        <f>Z101+Z111</f>
        <v>800</v>
      </c>
      <c r="AA100" s="183">
        <f>AA101+AA111</f>
        <v>800</v>
      </c>
      <c r="AB100" s="183"/>
    </row>
    <row r="101" spans="1:28" s="155" customFormat="1" ht="32.2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1"/>
      <c r="P101" s="209"/>
      <c r="Q101" s="209"/>
      <c r="R101" s="209"/>
      <c r="S101" s="166" t="s">
        <v>48</v>
      </c>
      <c r="T101" s="174" t="s">
        <v>133</v>
      </c>
      <c r="U101" s="186">
        <v>0</v>
      </c>
      <c r="V101" s="186" t="s">
        <v>263</v>
      </c>
      <c r="W101" s="186">
        <v>0</v>
      </c>
      <c r="X101" s="186">
        <v>0</v>
      </c>
      <c r="Y101" s="183">
        <f>Y109</f>
        <v>50</v>
      </c>
      <c r="Z101" s="183">
        <f>Z109</f>
        <v>50</v>
      </c>
      <c r="AA101" s="183">
        <f>AA109</f>
        <v>50</v>
      </c>
      <c r="AB101" s="150"/>
    </row>
    <row r="102" spans="1:28" s="155" customFormat="1" ht="16.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1">
        <v>33</v>
      </c>
      <c r="P102" s="209"/>
      <c r="Q102" s="209"/>
      <c r="R102" s="209"/>
      <c r="S102" s="163" t="s">
        <v>49</v>
      </c>
      <c r="T102" s="174" t="s">
        <v>304</v>
      </c>
      <c r="U102" s="150">
        <v>106</v>
      </c>
      <c r="V102" s="150"/>
      <c r="W102" s="150">
        <v>107</v>
      </c>
      <c r="X102" s="150">
        <v>107</v>
      </c>
      <c r="Y102" s="150">
        <v>107</v>
      </c>
      <c r="Z102" s="150">
        <v>107</v>
      </c>
      <c r="AA102" s="150">
        <v>107</v>
      </c>
      <c r="AB102" s="150">
        <v>107</v>
      </c>
    </row>
    <row r="103" spans="1:28" s="155" customFormat="1" ht="33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1"/>
      <c r="P103" s="209"/>
      <c r="Q103" s="209"/>
      <c r="R103" s="209"/>
      <c r="S103" s="163" t="s">
        <v>50</v>
      </c>
      <c r="T103" s="174" t="s">
        <v>302</v>
      </c>
      <c r="U103" s="150">
        <v>1</v>
      </c>
      <c r="V103" s="150"/>
      <c r="W103" s="150">
        <v>1</v>
      </c>
      <c r="X103" s="150">
        <v>1</v>
      </c>
      <c r="Y103" s="150">
        <v>1</v>
      </c>
      <c r="Z103" s="150">
        <v>1</v>
      </c>
      <c r="AA103" s="150">
        <v>1</v>
      </c>
      <c r="AB103" s="150"/>
    </row>
    <row r="104" spans="1:28" s="155" customFormat="1" ht="22.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1">
        <v>34</v>
      </c>
      <c r="P104" s="209"/>
      <c r="Q104" s="209"/>
      <c r="R104" s="209"/>
      <c r="S104" s="163" t="s">
        <v>51</v>
      </c>
      <c r="T104" s="174" t="s">
        <v>303</v>
      </c>
      <c r="U104" s="150">
        <v>3000</v>
      </c>
      <c r="V104" s="150"/>
      <c r="W104" s="150">
        <v>3050</v>
      </c>
      <c r="X104" s="150">
        <v>3100</v>
      </c>
      <c r="Y104" s="150">
        <v>3150</v>
      </c>
      <c r="Z104" s="150">
        <v>3200</v>
      </c>
      <c r="AA104" s="150">
        <v>3250</v>
      </c>
      <c r="AB104" s="150">
        <v>18750</v>
      </c>
    </row>
    <row r="105" spans="1:28" s="155" customFormat="1" ht="22.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1">
        <v>35</v>
      </c>
      <c r="P105" s="209"/>
      <c r="Q105" s="209"/>
      <c r="R105" s="209"/>
      <c r="S105" s="163" t="s">
        <v>52</v>
      </c>
      <c r="T105" s="174" t="s">
        <v>304</v>
      </c>
      <c r="U105" s="150">
        <v>2</v>
      </c>
      <c r="V105" s="150"/>
      <c r="W105" s="150">
        <v>3</v>
      </c>
      <c r="X105" s="150">
        <v>4</v>
      </c>
      <c r="Y105" s="150">
        <v>8</v>
      </c>
      <c r="Z105" s="150">
        <v>9</v>
      </c>
      <c r="AA105" s="150">
        <v>11</v>
      </c>
      <c r="AB105" s="150">
        <v>11</v>
      </c>
    </row>
    <row r="106" spans="1:28" s="155" customFormat="1" ht="24" customHeight="1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1"/>
      <c r="P106" s="209"/>
      <c r="Q106" s="209"/>
      <c r="R106" s="209"/>
      <c r="S106" s="159" t="s">
        <v>53</v>
      </c>
      <c r="T106" s="174" t="s">
        <v>302</v>
      </c>
      <c r="U106" s="150">
        <v>1</v>
      </c>
      <c r="V106" s="150"/>
      <c r="W106" s="150">
        <v>1</v>
      </c>
      <c r="X106" s="150">
        <v>1</v>
      </c>
      <c r="Y106" s="150">
        <v>1</v>
      </c>
      <c r="Z106" s="150">
        <v>1</v>
      </c>
      <c r="AA106" s="150">
        <v>1</v>
      </c>
      <c r="AB106" s="150"/>
    </row>
    <row r="107" spans="1:28" s="155" customFormat="1" ht="33.7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1">
        <v>36</v>
      </c>
      <c r="P107" s="209"/>
      <c r="Q107" s="209"/>
      <c r="R107" s="209"/>
      <c r="S107" s="163" t="s">
        <v>54</v>
      </c>
      <c r="T107" s="174" t="s">
        <v>303</v>
      </c>
      <c r="U107" s="150">
        <v>20</v>
      </c>
      <c r="V107" s="150"/>
      <c r="W107" s="150">
        <v>25</v>
      </c>
      <c r="X107" s="150">
        <v>27</v>
      </c>
      <c r="Y107" s="150">
        <v>27</v>
      </c>
      <c r="Z107" s="150">
        <v>27</v>
      </c>
      <c r="AA107" s="150">
        <v>27</v>
      </c>
      <c r="AB107" s="150">
        <v>153</v>
      </c>
    </row>
    <row r="108" spans="1:28" s="155" customFormat="1" ht="33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1">
        <v>37</v>
      </c>
      <c r="P108" s="209"/>
      <c r="Q108" s="209"/>
      <c r="R108" s="209"/>
      <c r="S108" s="163" t="s">
        <v>55</v>
      </c>
      <c r="T108" s="174" t="s">
        <v>304</v>
      </c>
      <c r="U108" s="150">
        <v>3</v>
      </c>
      <c r="V108" s="150"/>
      <c r="W108" s="150">
        <v>3</v>
      </c>
      <c r="X108" s="150">
        <v>3</v>
      </c>
      <c r="Y108" s="150">
        <v>3</v>
      </c>
      <c r="Z108" s="150">
        <v>3</v>
      </c>
      <c r="AA108" s="150">
        <v>3</v>
      </c>
      <c r="AB108" s="150">
        <v>3</v>
      </c>
    </row>
    <row r="109" spans="1:28" s="155" customFormat="1" ht="24" customHeight="1">
      <c r="A109" s="161">
        <v>6</v>
      </c>
      <c r="B109" s="161">
        <v>6</v>
      </c>
      <c r="C109" s="161">
        <v>4</v>
      </c>
      <c r="D109" s="161">
        <v>1</v>
      </c>
      <c r="E109" s="161">
        <v>1</v>
      </c>
      <c r="F109" s="161">
        <v>0</v>
      </c>
      <c r="G109" s="161">
        <v>1</v>
      </c>
      <c r="H109" s="161">
        <v>0</v>
      </c>
      <c r="I109" s="161">
        <v>3</v>
      </c>
      <c r="J109" s="161">
        <v>3</v>
      </c>
      <c r="K109" s="161">
        <v>0</v>
      </c>
      <c r="L109" s="161">
        <v>1</v>
      </c>
      <c r="M109" s="161">
        <v>2</v>
      </c>
      <c r="N109" s="161">
        <v>0</v>
      </c>
      <c r="O109" s="161"/>
      <c r="P109" s="161">
        <v>1</v>
      </c>
      <c r="Q109" s="161">
        <v>7</v>
      </c>
      <c r="R109" s="161" t="s">
        <v>155</v>
      </c>
      <c r="S109" s="163" t="s">
        <v>56</v>
      </c>
      <c r="T109" s="174" t="s">
        <v>133</v>
      </c>
      <c r="U109" s="150" t="s">
        <v>223</v>
      </c>
      <c r="V109" s="150"/>
      <c r="W109" s="150" t="s">
        <v>223</v>
      </c>
      <c r="X109" s="150" t="s">
        <v>223</v>
      </c>
      <c r="Y109" s="183">
        <v>50</v>
      </c>
      <c r="Z109" s="183">
        <v>50</v>
      </c>
      <c r="AA109" s="183">
        <v>50</v>
      </c>
      <c r="AB109" s="150"/>
    </row>
    <row r="110" spans="1:28" s="155" customFormat="1" ht="24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218"/>
      <c r="Q110" s="218"/>
      <c r="R110" s="218"/>
      <c r="S110" s="163" t="s">
        <v>57</v>
      </c>
      <c r="T110" s="174" t="s">
        <v>304</v>
      </c>
      <c r="U110" s="150" t="s">
        <v>223</v>
      </c>
      <c r="V110" s="150"/>
      <c r="W110" s="150" t="s">
        <v>223</v>
      </c>
      <c r="X110" s="150" t="s">
        <v>223</v>
      </c>
      <c r="Y110" s="202">
        <v>100</v>
      </c>
      <c r="Z110" s="202">
        <v>100</v>
      </c>
      <c r="AA110" s="202">
        <v>100</v>
      </c>
      <c r="AB110" s="202">
        <v>300</v>
      </c>
    </row>
    <row r="111" spans="1:28" s="155" customFormat="1" ht="45.7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1"/>
      <c r="P111" s="209"/>
      <c r="Q111" s="209"/>
      <c r="R111" s="209"/>
      <c r="S111" s="159" t="s">
        <v>224</v>
      </c>
      <c r="T111" s="174" t="s">
        <v>133</v>
      </c>
      <c r="U111" s="183">
        <v>670</v>
      </c>
      <c r="V111" s="183"/>
      <c r="W111" s="183">
        <v>500</v>
      </c>
      <c r="X111" s="183">
        <v>600</v>
      </c>
      <c r="Y111" s="183">
        <f>Y114+Y117</f>
        <v>800</v>
      </c>
      <c r="Z111" s="183">
        <f>Z114+Z117</f>
        <v>750</v>
      </c>
      <c r="AA111" s="183">
        <f>AA114+AA117</f>
        <v>750</v>
      </c>
      <c r="AB111" s="183"/>
    </row>
    <row r="112" spans="1:28" s="155" customFormat="1" ht="22.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1">
        <v>38</v>
      </c>
      <c r="P112" s="209"/>
      <c r="Q112" s="209"/>
      <c r="R112" s="209"/>
      <c r="S112" s="162" t="s">
        <v>58</v>
      </c>
      <c r="T112" s="174" t="s">
        <v>303</v>
      </c>
      <c r="U112" s="150">
        <v>15359</v>
      </c>
      <c r="V112" s="150"/>
      <c r="W112" s="150">
        <v>15450</v>
      </c>
      <c r="X112" s="150">
        <v>15500</v>
      </c>
      <c r="Y112" s="150">
        <v>15500</v>
      </c>
      <c r="Z112" s="150">
        <v>15500</v>
      </c>
      <c r="AA112" s="150">
        <v>15500</v>
      </c>
      <c r="AB112" s="150">
        <v>92809</v>
      </c>
    </row>
    <row r="113" spans="1:28" s="155" customFormat="1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1">
        <v>39</v>
      </c>
      <c r="P113" s="209"/>
      <c r="Q113" s="209"/>
      <c r="R113" s="209"/>
      <c r="S113" s="163" t="s">
        <v>59</v>
      </c>
      <c r="T113" s="174" t="s">
        <v>303</v>
      </c>
      <c r="U113" s="150">
        <v>10300</v>
      </c>
      <c r="V113" s="150"/>
      <c r="W113" s="150">
        <v>10350</v>
      </c>
      <c r="X113" s="150">
        <v>10400</v>
      </c>
      <c r="Y113" s="150">
        <v>10400</v>
      </c>
      <c r="Z113" s="150">
        <v>10400</v>
      </c>
      <c r="AA113" s="150">
        <v>10400</v>
      </c>
      <c r="AB113" s="150">
        <v>62250</v>
      </c>
    </row>
    <row r="114" spans="1:28" s="155" customFormat="1" ht="22.5">
      <c r="A114" s="161">
        <v>6</v>
      </c>
      <c r="B114" s="161">
        <v>6</v>
      </c>
      <c r="C114" s="161">
        <v>4</v>
      </c>
      <c r="D114" s="161">
        <v>1</v>
      </c>
      <c r="E114" s="161">
        <v>1</v>
      </c>
      <c r="F114" s="161">
        <v>0</v>
      </c>
      <c r="G114" s="161">
        <v>1</v>
      </c>
      <c r="H114" s="161">
        <v>0</v>
      </c>
      <c r="I114" s="161">
        <v>3</v>
      </c>
      <c r="J114" s="161">
        <v>3</v>
      </c>
      <c r="K114" s="161">
        <v>0</v>
      </c>
      <c r="L114" s="161">
        <v>2</v>
      </c>
      <c r="M114" s="161">
        <v>2</v>
      </c>
      <c r="N114" s="161">
        <v>0</v>
      </c>
      <c r="O114" s="152"/>
      <c r="P114" s="210">
        <v>1</v>
      </c>
      <c r="Q114" s="210">
        <v>5</v>
      </c>
      <c r="R114" s="210" t="s">
        <v>155</v>
      </c>
      <c r="S114" s="163" t="s">
        <v>60</v>
      </c>
      <c r="T114" s="174" t="s">
        <v>133</v>
      </c>
      <c r="U114" s="183">
        <v>670</v>
      </c>
      <c r="V114" s="183"/>
      <c r="W114" s="183">
        <v>500</v>
      </c>
      <c r="X114" s="183">
        <v>600</v>
      </c>
      <c r="Y114" s="183">
        <v>550</v>
      </c>
      <c r="Z114" s="183">
        <v>650</v>
      </c>
      <c r="AA114" s="183">
        <v>650</v>
      </c>
      <c r="AB114" s="183"/>
    </row>
    <row r="115" spans="1:28" s="155" customFormat="1" ht="22.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1">
        <v>40</v>
      </c>
      <c r="P115" s="209"/>
      <c r="Q115" s="209"/>
      <c r="R115" s="209"/>
      <c r="S115" s="162" t="s">
        <v>61</v>
      </c>
      <c r="T115" s="174" t="s">
        <v>304</v>
      </c>
      <c r="U115" s="150">
        <v>103</v>
      </c>
      <c r="V115" s="150"/>
      <c r="W115" s="150">
        <v>105</v>
      </c>
      <c r="X115" s="150">
        <v>115</v>
      </c>
      <c r="Y115" s="150">
        <v>120</v>
      </c>
      <c r="Z115" s="150">
        <v>125</v>
      </c>
      <c r="AA115" s="150">
        <v>125</v>
      </c>
      <c r="AB115" s="150">
        <v>693</v>
      </c>
    </row>
    <row r="116" spans="1:28" s="155" customFormat="1" ht="22.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1">
        <v>41</v>
      </c>
      <c r="P116" s="209"/>
      <c r="Q116" s="209"/>
      <c r="R116" s="209"/>
      <c r="S116" s="162" t="s">
        <v>62</v>
      </c>
      <c r="T116" s="174" t="s">
        <v>258</v>
      </c>
      <c r="U116" s="186">
        <f>ROUND(U114/U26*100,1)</f>
        <v>1.4</v>
      </c>
      <c r="V116" s="186">
        <f>ROUND(V114/V26*100,1)</f>
        <v>0</v>
      </c>
      <c r="W116" s="186">
        <f>ROUND(W114/W26*100,1)</f>
        <v>1.3</v>
      </c>
      <c r="X116" s="186" t="s">
        <v>223</v>
      </c>
      <c r="Y116" s="186" t="s">
        <v>223</v>
      </c>
      <c r="Z116" s="186" t="s">
        <v>223</v>
      </c>
      <c r="AA116" s="186" t="s">
        <v>223</v>
      </c>
      <c r="AB116" s="186">
        <v>1.4</v>
      </c>
    </row>
    <row r="117" spans="1:28" s="155" customFormat="1" ht="28.5" customHeight="1">
      <c r="A117" s="161">
        <v>6</v>
      </c>
      <c r="B117" s="161">
        <v>6</v>
      </c>
      <c r="C117" s="161">
        <v>4</v>
      </c>
      <c r="D117" s="161">
        <v>1</v>
      </c>
      <c r="E117" s="161">
        <v>1</v>
      </c>
      <c r="F117" s="161">
        <v>0</v>
      </c>
      <c r="G117" s="161">
        <v>1</v>
      </c>
      <c r="H117" s="161">
        <v>0</v>
      </c>
      <c r="I117" s="161">
        <v>3</v>
      </c>
      <c r="J117" s="161">
        <v>3</v>
      </c>
      <c r="K117" s="161">
        <v>0</v>
      </c>
      <c r="L117" s="161">
        <v>2</v>
      </c>
      <c r="M117" s="161">
        <v>2</v>
      </c>
      <c r="N117" s="161">
        <v>0</v>
      </c>
      <c r="O117" s="161"/>
      <c r="P117" s="161">
        <v>1</v>
      </c>
      <c r="Q117" s="161">
        <v>6</v>
      </c>
      <c r="R117" s="161" t="s">
        <v>155</v>
      </c>
      <c r="S117" s="159" t="s">
        <v>106</v>
      </c>
      <c r="T117" s="174" t="s">
        <v>133</v>
      </c>
      <c r="U117" s="150" t="s">
        <v>223</v>
      </c>
      <c r="V117" s="150"/>
      <c r="W117" s="150" t="s">
        <v>223</v>
      </c>
      <c r="X117" s="150" t="s">
        <v>223</v>
      </c>
      <c r="Y117" s="183">
        <v>250</v>
      </c>
      <c r="Z117" s="183">
        <v>100</v>
      </c>
      <c r="AA117" s="183">
        <v>100</v>
      </c>
      <c r="AB117" s="150"/>
    </row>
    <row r="118" spans="1:28" s="155" customFormat="1" ht="22.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1">
        <v>42</v>
      </c>
      <c r="P118" s="209"/>
      <c r="Q118" s="209"/>
      <c r="R118" s="209"/>
      <c r="S118" s="163" t="s">
        <v>107</v>
      </c>
      <c r="T118" s="174" t="s">
        <v>303</v>
      </c>
      <c r="U118" s="150" t="s">
        <v>223</v>
      </c>
      <c r="V118" s="150"/>
      <c r="W118" s="150" t="s">
        <v>223</v>
      </c>
      <c r="X118" s="150" t="s">
        <v>223</v>
      </c>
      <c r="Y118" s="150">
        <v>100</v>
      </c>
      <c r="Z118" s="150">
        <v>50</v>
      </c>
      <c r="AA118" s="150">
        <v>50</v>
      </c>
      <c r="AB118" s="150">
        <v>200</v>
      </c>
    </row>
    <row r="119" spans="1:28" s="155" customFormat="1" ht="22.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1"/>
      <c r="P119" s="209"/>
      <c r="Q119" s="209"/>
      <c r="R119" s="209"/>
      <c r="S119" s="163" t="s">
        <v>63</v>
      </c>
      <c r="T119" s="174" t="s">
        <v>302</v>
      </c>
      <c r="U119" s="150">
        <v>1</v>
      </c>
      <c r="V119" s="150">
        <v>1</v>
      </c>
      <c r="W119" s="150">
        <v>1</v>
      </c>
      <c r="X119" s="150">
        <v>1</v>
      </c>
      <c r="Y119" s="150">
        <v>1</v>
      </c>
      <c r="Z119" s="150">
        <v>1</v>
      </c>
      <c r="AA119" s="150">
        <v>1</v>
      </c>
      <c r="AB119" s="150"/>
    </row>
    <row r="120" spans="1:28" s="155" customFormat="1" ht="16.5" customHeight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1"/>
      <c r="P120" s="209"/>
      <c r="Q120" s="209"/>
      <c r="R120" s="209"/>
      <c r="S120" s="163" t="s">
        <v>64</v>
      </c>
      <c r="T120" s="174" t="s">
        <v>303</v>
      </c>
      <c r="U120" s="150">
        <v>10</v>
      </c>
      <c r="V120" s="150"/>
      <c r="W120" s="150">
        <v>10</v>
      </c>
      <c r="X120" s="150">
        <v>10</v>
      </c>
      <c r="Y120" s="150">
        <v>12</v>
      </c>
      <c r="Z120" s="150">
        <v>12</v>
      </c>
      <c r="AA120" s="150">
        <v>12</v>
      </c>
      <c r="AB120" s="150">
        <v>66</v>
      </c>
    </row>
    <row r="121" spans="1:28" s="155" customFormat="1" ht="22.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1"/>
      <c r="P121" s="209"/>
      <c r="Q121" s="209"/>
      <c r="R121" s="209"/>
      <c r="S121" s="159" t="s">
        <v>65</v>
      </c>
      <c r="T121" s="174" t="s">
        <v>302</v>
      </c>
      <c r="U121" s="150">
        <v>1</v>
      </c>
      <c r="V121" s="150"/>
      <c r="W121" s="150">
        <v>1</v>
      </c>
      <c r="X121" s="150">
        <v>1</v>
      </c>
      <c r="Y121" s="150">
        <v>1</v>
      </c>
      <c r="Z121" s="150">
        <v>1</v>
      </c>
      <c r="AA121" s="150">
        <v>1</v>
      </c>
      <c r="AB121" s="150"/>
    </row>
    <row r="122" spans="1:28" s="155" customFormat="1" ht="15" customHeight="1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1">
        <v>44</v>
      </c>
      <c r="P122" s="209"/>
      <c r="Q122" s="209"/>
      <c r="R122" s="209"/>
      <c r="S122" s="163" t="s">
        <v>66</v>
      </c>
      <c r="T122" s="174" t="s">
        <v>304</v>
      </c>
      <c r="U122" s="150">
        <v>56</v>
      </c>
      <c r="V122" s="150"/>
      <c r="W122" s="150">
        <v>60</v>
      </c>
      <c r="X122" s="150">
        <v>61</v>
      </c>
      <c r="Y122" s="150">
        <v>61</v>
      </c>
      <c r="Z122" s="150">
        <v>61</v>
      </c>
      <c r="AA122" s="150">
        <v>61</v>
      </c>
      <c r="AB122" s="184">
        <v>360</v>
      </c>
    </row>
    <row r="123" spans="1:28" s="155" customFormat="1" ht="22.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1">
        <v>45</v>
      </c>
      <c r="P123" s="209"/>
      <c r="Q123" s="209"/>
      <c r="R123" s="209"/>
      <c r="S123" s="162" t="s">
        <v>67</v>
      </c>
      <c r="T123" s="174" t="s">
        <v>258</v>
      </c>
      <c r="U123" s="186">
        <v>50</v>
      </c>
      <c r="V123" s="186"/>
      <c r="W123" s="186">
        <v>60</v>
      </c>
      <c r="X123" s="186">
        <v>65</v>
      </c>
      <c r="Y123" s="186">
        <v>65</v>
      </c>
      <c r="Z123" s="186">
        <v>65</v>
      </c>
      <c r="AA123" s="186">
        <v>65</v>
      </c>
      <c r="AB123" s="186">
        <v>65</v>
      </c>
    </row>
    <row r="124" spans="1:28" s="155" customFormat="1" ht="27.75" customHeight="1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52"/>
      <c r="P124" s="210"/>
      <c r="Q124" s="210"/>
      <c r="R124" s="210"/>
      <c r="S124" s="237" t="s">
        <v>68</v>
      </c>
      <c r="T124" s="174" t="s">
        <v>133</v>
      </c>
      <c r="U124" s="183">
        <v>50</v>
      </c>
      <c r="V124" s="183"/>
      <c r="W124" s="183">
        <v>60</v>
      </c>
      <c r="X124" s="183">
        <v>34</v>
      </c>
      <c r="Y124" s="183">
        <f>Y125+Y131</f>
        <v>230</v>
      </c>
      <c r="Z124" s="183">
        <f>Z125+Z131</f>
        <v>60</v>
      </c>
      <c r="AA124" s="183">
        <f>AA125+AA131</f>
        <v>60</v>
      </c>
      <c r="AB124" s="183"/>
    </row>
    <row r="125" spans="1:28" s="155" customFormat="1" ht="21.7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1"/>
      <c r="P125" s="209"/>
      <c r="Q125" s="209"/>
      <c r="R125" s="209"/>
      <c r="S125" s="166" t="s">
        <v>69</v>
      </c>
      <c r="T125" s="174" t="s">
        <v>133</v>
      </c>
      <c r="U125" s="186">
        <v>0</v>
      </c>
      <c r="V125" s="186"/>
      <c r="W125" s="186">
        <v>0</v>
      </c>
      <c r="X125" s="186">
        <v>0</v>
      </c>
      <c r="Y125" s="186">
        <v>0</v>
      </c>
      <c r="Z125" s="186">
        <v>0</v>
      </c>
      <c r="AA125" s="186">
        <v>0</v>
      </c>
      <c r="AB125" s="150"/>
    </row>
    <row r="126" spans="1:28" s="155" customFormat="1" ht="22.5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1">
        <v>46</v>
      </c>
      <c r="P126" s="209"/>
      <c r="Q126" s="209"/>
      <c r="R126" s="209"/>
      <c r="S126" s="162" t="s">
        <v>70</v>
      </c>
      <c r="T126" s="174" t="s">
        <v>303</v>
      </c>
      <c r="U126" s="150">
        <v>50</v>
      </c>
      <c r="V126" s="150"/>
      <c r="W126" s="150">
        <v>55</v>
      </c>
      <c r="X126" s="150">
        <v>60</v>
      </c>
      <c r="Y126" s="150">
        <v>65</v>
      </c>
      <c r="Z126" s="150">
        <v>70</v>
      </c>
      <c r="AA126" s="150">
        <v>70</v>
      </c>
      <c r="AB126" s="150">
        <v>370</v>
      </c>
    </row>
    <row r="127" spans="1:28" s="155" customFormat="1" ht="33.7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1"/>
      <c r="P127" s="209"/>
      <c r="Q127" s="209"/>
      <c r="R127" s="209"/>
      <c r="S127" s="163" t="s">
        <v>71</v>
      </c>
      <c r="T127" s="174" t="s">
        <v>302</v>
      </c>
      <c r="U127" s="150">
        <v>1</v>
      </c>
      <c r="V127" s="150"/>
      <c r="W127" s="150">
        <v>1</v>
      </c>
      <c r="X127" s="150">
        <v>1</v>
      </c>
      <c r="Y127" s="150">
        <v>1</v>
      </c>
      <c r="Z127" s="150">
        <v>1</v>
      </c>
      <c r="AA127" s="150">
        <v>1</v>
      </c>
      <c r="AB127" s="150"/>
    </row>
    <row r="128" spans="1:28" s="155" customFormat="1" ht="22.5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1">
        <v>47</v>
      </c>
      <c r="P128" s="209"/>
      <c r="Q128" s="209"/>
      <c r="R128" s="209"/>
      <c r="S128" s="162" t="s">
        <v>72</v>
      </c>
      <c r="T128" s="174" t="s">
        <v>303</v>
      </c>
      <c r="U128" s="150">
        <v>700</v>
      </c>
      <c r="V128" s="150"/>
      <c r="W128" s="150">
        <v>720</v>
      </c>
      <c r="X128" s="150">
        <v>800</v>
      </c>
      <c r="Y128" s="150">
        <v>850</v>
      </c>
      <c r="Z128" s="150">
        <v>900</v>
      </c>
      <c r="AA128" s="150">
        <v>950</v>
      </c>
      <c r="AB128" s="150">
        <v>4920</v>
      </c>
    </row>
    <row r="129" spans="1:28" s="155" customFormat="1" ht="33.7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1"/>
      <c r="P129" s="209"/>
      <c r="Q129" s="209"/>
      <c r="R129" s="209"/>
      <c r="S129" s="159" t="s">
        <v>73</v>
      </c>
      <c r="T129" s="174" t="s">
        <v>302</v>
      </c>
      <c r="U129" s="150">
        <v>1</v>
      </c>
      <c r="V129" s="150"/>
      <c r="W129" s="150">
        <v>1</v>
      </c>
      <c r="X129" s="150">
        <v>1</v>
      </c>
      <c r="Y129" s="150">
        <v>1</v>
      </c>
      <c r="Z129" s="150">
        <v>1</v>
      </c>
      <c r="AA129" s="150">
        <v>1</v>
      </c>
      <c r="AB129" s="150"/>
    </row>
    <row r="130" spans="1:28" s="155" customFormat="1" ht="22.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1">
        <v>48</v>
      </c>
      <c r="P130" s="209"/>
      <c r="Q130" s="209"/>
      <c r="R130" s="209"/>
      <c r="S130" s="162" t="s">
        <v>74</v>
      </c>
      <c r="T130" s="174" t="s">
        <v>303</v>
      </c>
      <c r="U130" s="150">
        <v>50</v>
      </c>
      <c r="V130" s="150"/>
      <c r="W130" s="150">
        <v>55</v>
      </c>
      <c r="X130" s="150">
        <v>60</v>
      </c>
      <c r="Y130" s="150">
        <v>65</v>
      </c>
      <c r="Z130" s="150">
        <v>70</v>
      </c>
      <c r="AA130" s="150">
        <v>70</v>
      </c>
      <c r="AB130" s="150">
        <v>370</v>
      </c>
    </row>
    <row r="131" spans="1:28" s="155" customFormat="1" ht="21.7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1"/>
      <c r="P131" s="209"/>
      <c r="Q131" s="209"/>
      <c r="R131" s="209"/>
      <c r="S131" s="159" t="s">
        <v>75</v>
      </c>
      <c r="T131" s="174" t="s">
        <v>133</v>
      </c>
      <c r="U131" s="183">
        <v>50</v>
      </c>
      <c r="V131" s="183"/>
      <c r="W131" s="183">
        <v>60</v>
      </c>
      <c r="X131" s="183">
        <v>34</v>
      </c>
      <c r="Y131" s="183">
        <f>Y138</f>
        <v>230</v>
      </c>
      <c r="Z131" s="183">
        <f>Z138</f>
        <v>60</v>
      </c>
      <c r="AA131" s="183">
        <f>AA138</f>
        <v>60</v>
      </c>
      <c r="AB131" s="183"/>
    </row>
    <row r="132" spans="1:28" s="155" customFormat="1" ht="22.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1">
        <v>49</v>
      </c>
      <c r="P132" s="209"/>
      <c r="Q132" s="209"/>
      <c r="R132" s="209"/>
      <c r="S132" s="162" t="s">
        <v>76</v>
      </c>
      <c r="T132" s="174" t="s">
        <v>304</v>
      </c>
      <c r="U132" s="150">
        <v>2</v>
      </c>
      <c r="V132" s="150"/>
      <c r="W132" s="150">
        <v>2</v>
      </c>
      <c r="X132" s="150">
        <v>3</v>
      </c>
      <c r="Y132" s="150">
        <v>3</v>
      </c>
      <c r="Z132" s="150">
        <v>3</v>
      </c>
      <c r="AA132" s="150">
        <v>3</v>
      </c>
      <c r="AB132" s="150">
        <v>3</v>
      </c>
    </row>
    <row r="133" spans="1:28" s="155" customFormat="1" ht="39.75" customHeight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1">
        <v>50</v>
      </c>
      <c r="P133" s="209"/>
      <c r="Q133" s="209"/>
      <c r="R133" s="209"/>
      <c r="S133" s="162" t="s">
        <v>77</v>
      </c>
      <c r="T133" s="174" t="s">
        <v>258</v>
      </c>
      <c r="U133" s="186">
        <v>80</v>
      </c>
      <c r="V133" s="186"/>
      <c r="W133" s="186">
        <v>100</v>
      </c>
      <c r="X133" s="186">
        <v>100</v>
      </c>
      <c r="Y133" s="186">
        <v>100</v>
      </c>
      <c r="Z133" s="186">
        <v>100</v>
      </c>
      <c r="AA133" s="186">
        <v>100</v>
      </c>
      <c r="AB133" s="186">
        <v>100</v>
      </c>
    </row>
    <row r="134" spans="1:28" s="155" customFormat="1" ht="56.25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1"/>
      <c r="P134" s="151"/>
      <c r="Q134" s="151"/>
      <c r="R134" s="151"/>
      <c r="S134" s="198" t="s">
        <v>78</v>
      </c>
      <c r="T134" s="174" t="s">
        <v>302</v>
      </c>
      <c r="U134" s="150">
        <v>1</v>
      </c>
      <c r="V134" s="150"/>
      <c r="W134" s="150">
        <v>1</v>
      </c>
      <c r="X134" s="150">
        <v>1</v>
      </c>
      <c r="Y134" s="150">
        <v>1</v>
      </c>
      <c r="Z134" s="150">
        <v>1</v>
      </c>
      <c r="AA134" s="150">
        <v>1</v>
      </c>
      <c r="AB134" s="150"/>
    </row>
    <row r="135" spans="1:28" s="155" customFormat="1" ht="18.75" customHeight="1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1">
        <v>51</v>
      </c>
      <c r="P135" s="209"/>
      <c r="Q135" s="209"/>
      <c r="R135" s="209"/>
      <c r="S135" s="196" t="s">
        <v>79</v>
      </c>
      <c r="T135" s="174" t="s">
        <v>304</v>
      </c>
      <c r="U135" s="150">
        <v>5</v>
      </c>
      <c r="V135" s="150"/>
      <c r="W135" s="150">
        <v>5</v>
      </c>
      <c r="X135" s="150">
        <v>6</v>
      </c>
      <c r="Y135" s="150">
        <v>6</v>
      </c>
      <c r="Z135" s="150">
        <v>6</v>
      </c>
      <c r="AA135" s="150">
        <v>6</v>
      </c>
      <c r="AB135" s="150">
        <v>6</v>
      </c>
    </row>
    <row r="136" spans="1:28" s="155" customFormat="1" ht="4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1"/>
      <c r="P136" s="151"/>
      <c r="Q136" s="211"/>
      <c r="R136" s="151"/>
      <c r="S136" s="214" t="s">
        <v>80</v>
      </c>
      <c r="T136" s="174" t="s">
        <v>302</v>
      </c>
      <c r="U136" s="150">
        <v>1</v>
      </c>
      <c r="V136" s="150"/>
      <c r="W136" s="150">
        <v>1</v>
      </c>
      <c r="X136" s="150">
        <v>1</v>
      </c>
      <c r="Y136" s="150">
        <v>1</v>
      </c>
      <c r="Z136" s="150">
        <v>1</v>
      </c>
      <c r="AA136" s="150">
        <v>1</v>
      </c>
      <c r="AB136" s="150"/>
    </row>
    <row r="137" spans="1:28" s="155" customFormat="1" ht="22.5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1">
        <v>52</v>
      </c>
      <c r="P137" s="209"/>
      <c r="Q137" s="209"/>
      <c r="R137" s="209"/>
      <c r="S137" s="197" t="s">
        <v>81</v>
      </c>
      <c r="T137" s="174" t="s">
        <v>304</v>
      </c>
      <c r="U137" s="150">
        <v>2</v>
      </c>
      <c r="V137" s="150"/>
      <c r="W137" s="150">
        <v>2</v>
      </c>
      <c r="X137" s="150">
        <v>2</v>
      </c>
      <c r="Y137" s="150">
        <v>2</v>
      </c>
      <c r="Z137" s="150">
        <v>2</v>
      </c>
      <c r="AA137" s="150">
        <v>2</v>
      </c>
      <c r="AB137" s="150">
        <v>2</v>
      </c>
    </row>
    <row r="138" spans="1:28" s="155" customFormat="1" ht="34.5" customHeight="1">
      <c r="A138" s="161">
        <v>6</v>
      </c>
      <c r="B138" s="161">
        <v>6</v>
      </c>
      <c r="C138" s="161">
        <v>4</v>
      </c>
      <c r="D138" s="161">
        <v>0</v>
      </c>
      <c r="E138" s="161">
        <v>7</v>
      </c>
      <c r="F138" s="161">
        <v>0</v>
      </c>
      <c r="G138" s="161">
        <v>3</v>
      </c>
      <c r="H138" s="161">
        <v>0</v>
      </c>
      <c r="I138" s="161">
        <v>3</v>
      </c>
      <c r="J138" s="161">
        <v>4</v>
      </c>
      <c r="K138" s="161">
        <v>0</v>
      </c>
      <c r="L138" s="161">
        <v>2</v>
      </c>
      <c r="M138" s="161">
        <v>2</v>
      </c>
      <c r="N138" s="161">
        <v>2</v>
      </c>
      <c r="O138" s="152"/>
      <c r="P138" s="152">
        <v>1</v>
      </c>
      <c r="Q138" s="152">
        <v>2</v>
      </c>
      <c r="R138" s="152" t="s">
        <v>153</v>
      </c>
      <c r="S138" s="167" t="s">
        <v>82</v>
      </c>
      <c r="T138" s="174" t="s">
        <v>133</v>
      </c>
      <c r="U138" s="183">
        <v>50</v>
      </c>
      <c r="V138" s="183">
        <v>50</v>
      </c>
      <c r="W138" s="183">
        <v>60</v>
      </c>
      <c r="X138" s="183">
        <v>34</v>
      </c>
      <c r="Y138" s="183">
        <v>230</v>
      </c>
      <c r="Z138" s="183">
        <v>60</v>
      </c>
      <c r="AA138" s="183">
        <v>60</v>
      </c>
      <c r="AB138" s="183"/>
    </row>
    <row r="139" spans="1:28" s="155" customFormat="1" ht="33.75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1">
        <v>53</v>
      </c>
      <c r="P139" s="209"/>
      <c r="Q139" s="209"/>
      <c r="R139" s="209"/>
      <c r="S139" s="197" t="s">
        <v>83</v>
      </c>
      <c r="T139" s="174" t="s">
        <v>258</v>
      </c>
      <c r="U139" s="186">
        <f>ROUND(U138/U26*100,1)</f>
        <v>0.1</v>
      </c>
      <c r="V139" s="186">
        <f>ROUND(V138/V26*100,1)</f>
        <v>0.8</v>
      </c>
      <c r="W139" s="186">
        <f>ROUND(W138/W26*100,1)</f>
        <v>0.2</v>
      </c>
      <c r="X139" s="186" t="s">
        <v>223</v>
      </c>
      <c r="Y139" s="186" t="s">
        <v>223</v>
      </c>
      <c r="Z139" s="186" t="s">
        <v>223</v>
      </c>
      <c r="AA139" s="186" t="s">
        <v>223</v>
      </c>
      <c r="AB139" s="186">
        <v>0.2</v>
      </c>
    </row>
    <row r="140" spans="1:28" s="155" customFormat="1" ht="33.7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1"/>
      <c r="P140" s="209"/>
      <c r="Q140" s="209"/>
      <c r="R140" s="209"/>
      <c r="S140" s="197" t="s">
        <v>238</v>
      </c>
      <c r="T140" s="174"/>
      <c r="U140" s="186" t="s">
        <v>223</v>
      </c>
      <c r="V140" s="186"/>
      <c r="W140" s="186" t="s">
        <v>223</v>
      </c>
      <c r="X140" s="186">
        <v>100</v>
      </c>
      <c r="Y140" s="186">
        <v>100</v>
      </c>
      <c r="Z140" s="186">
        <v>100</v>
      </c>
      <c r="AA140" s="186">
        <v>100</v>
      </c>
      <c r="AB140" s="186">
        <v>100</v>
      </c>
    </row>
    <row r="141" spans="1:28" s="155" customFormat="1" ht="21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5"/>
      <c r="O141" s="199"/>
      <c r="P141" s="213"/>
      <c r="Q141" s="213"/>
      <c r="R141" s="213"/>
      <c r="S141" s="237" t="s">
        <v>84</v>
      </c>
      <c r="T141" s="174" t="s">
        <v>133</v>
      </c>
      <c r="U141" s="183">
        <v>800</v>
      </c>
      <c r="V141" s="183"/>
      <c r="W141" s="183">
        <v>550</v>
      </c>
      <c r="X141" s="183">
        <v>65.1</v>
      </c>
      <c r="Y141" s="183">
        <f>Y142+Y148</f>
        <v>196</v>
      </c>
      <c r="Z141" s="183">
        <f>Z142+Z148</f>
        <v>0</v>
      </c>
      <c r="AA141" s="183">
        <f>AA142+AA148</f>
        <v>0</v>
      </c>
      <c r="AB141" s="183"/>
    </row>
    <row r="142" spans="1:28" s="155" customFormat="1" ht="44.25" customHeight="1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1"/>
      <c r="P142" s="209"/>
      <c r="Q142" s="209"/>
      <c r="R142" s="209"/>
      <c r="S142" s="159" t="s">
        <v>85</v>
      </c>
      <c r="T142" s="174" t="s">
        <v>133</v>
      </c>
      <c r="U142" s="186">
        <v>0</v>
      </c>
      <c r="V142" s="186"/>
      <c r="W142" s="186">
        <v>0</v>
      </c>
      <c r="X142" s="186">
        <v>0</v>
      </c>
      <c r="Y142" s="186">
        <v>0</v>
      </c>
      <c r="Z142" s="186">
        <v>0</v>
      </c>
      <c r="AA142" s="186">
        <v>0</v>
      </c>
      <c r="AB142" s="150"/>
    </row>
    <row r="143" spans="1:28" s="155" customFormat="1" ht="22.5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1">
        <v>54</v>
      </c>
      <c r="P143" s="209"/>
      <c r="Q143" s="209"/>
      <c r="R143" s="209"/>
      <c r="S143" s="163" t="s">
        <v>86</v>
      </c>
      <c r="T143" s="174" t="s">
        <v>258</v>
      </c>
      <c r="U143" s="186">
        <v>60</v>
      </c>
      <c r="V143" s="186"/>
      <c r="W143" s="186">
        <v>60</v>
      </c>
      <c r="X143" s="186">
        <v>60</v>
      </c>
      <c r="Y143" s="186">
        <v>60</v>
      </c>
      <c r="Z143" s="186">
        <v>60</v>
      </c>
      <c r="AA143" s="186">
        <v>60</v>
      </c>
      <c r="AB143" s="186">
        <v>60</v>
      </c>
    </row>
    <row r="144" spans="1:28" s="155" customFormat="1" ht="33.75">
      <c r="A144" s="158"/>
      <c r="B144" s="158"/>
      <c r="C144" s="158"/>
      <c r="D144" s="158"/>
      <c r="E144" s="158"/>
      <c r="F144" s="158"/>
      <c r="G144" s="158"/>
      <c r="H144" s="157"/>
      <c r="I144" s="157"/>
      <c r="J144" s="157"/>
      <c r="K144" s="157"/>
      <c r="L144" s="157"/>
      <c r="M144" s="157"/>
      <c r="N144" s="157"/>
      <c r="O144" s="153"/>
      <c r="P144" s="182"/>
      <c r="Q144" s="182"/>
      <c r="R144" s="182"/>
      <c r="S144" s="163" t="s">
        <v>228</v>
      </c>
      <c r="T144" s="174" t="s">
        <v>302</v>
      </c>
      <c r="U144" s="150">
        <v>1</v>
      </c>
      <c r="V144" s="150"/>
      <c r="W144" s="150">
        <v>1</v>
      </c>
      <c r="X144" s="150">
        <v>1</v>
      </c>
      <c r="Y144" s="150">
        <v>1</v>
      </c>
      <c r="Z144" s="150">
        <v>1</v>
      </c>
      <c r="AA144" s="150">
        <v>1</v>
      </c>
      <c r="AB144" s="150"/>
    </row>
    <row r="145" spans="1:28" s="155" customFormat="1" ht="22.5">
      <c r="A145" s="158"/>
      <c r="B145" s="158"/>
      <c r="C145" s="158"/>
      <c r="D145" s="158"/>
      <c r="E145" s="158"/>
      <c r="F145" s="158"/>
      <c r="G145" s="158"/>
      <c r="H145" s="157"/>
      <c r="I145" s="157"/>
      <c r="J145" s="157"/>
      <c r="K145" s="157"/>
      <c r="L145" s="157"/>
      <c r="M145" s="157"/>
      <c r="N145" s="157"/>
      <c r="O145" s="153">
        <v>55</v>
      </c>
      <c r="P145" s="182"/>
      <c r="Q145" s="182"/>
      <c r="R145" s="182"/>
      <c r="S145" s="163" t="s">
        <v>87</v>
      </c>
      <c r="T145" s="174" t="s">
        <v>304</v>
      </c>
      <c r="U145" s="150">
        <v>3</v>
      </c>
      <c r="V145" s="150"/>
      <c r="W145" s="187">
        <v>2</v>
      </c>
      <c r="X145" s="188">
        <v>2</v>
      </c>
      <c r="Y145" s="150">
        <v>3</v>
      </c>
      <c r="Z145" s="150">
        <v>3</v>
      </c>
      <c r="AA145" s="150">
        <v>3</v>
      </c>
      <c r="AB145" s="150">
        <v>3</v>
      </c>
    </row>
    <row r="146" spans="1:28" s="155" customFormat="1" ht="33.75">
      <c r="A146" s="158"/>
      <c r="B146" s="158"/>
      <c r="C146" s="158"/>
      <c r="D146" s="158"/>
      <c r="E146" s="158"/>
      <c r="F146" s="158"/>
      <c r="G146" s="158"/>
      <c r="H146" s="157"/>
      <c r="I146" s="157"/>
      <c r="J146" s="157"/>
      <c r="K146" s="157"/>
      <c r="L146" s="157"/>
      <c r="M146" s="157"/>
      <c r="N146" s="157"/>
      <c r="O146" s="153"/>
      <c r="P146" s="182"/>
      <c r="Q146" s="182"/>
      <c r="R146" s="182"/>
      <c r="S146" s="159" t="s">
        <v>88</v>
      </c>
      <c r="T146" s="174" t="s">
        <v>302</v>
      </c>
      <c r="U146" s="150">
        <v>1</v>
      </c>
      <c r="V146" s="150"/>
      <c r="W146" s="150">
        <v>1</v>
      </c>
      <c r="X146" s="150">
        <v>1</v>
      </c>
      <c r="Y146" s="150">
        <v>1</v>
      </c>
      <c r="Z146" s="150">
        <v>1</v>
      </c>
      <c r="AA146" s="150">
        <v>1</v>
      </c>
      <c r="AB146" s="150"/>
    </row>
    <row r="147" spans="1:28" s="155" customFormat="1" ht="22.5">
      <c r="A147" s="158"/>
      <c r="B147" s="158"/>
      <c r="C147" s="158"/>
      <c r="D147" s="158"/>
      <c r="E147" s="158"/>
      <c r="F147" s="158"/>
      <c r="G147" s="158"/>
      <c r="H147" s="157"/>
      <c r="I147" s="157"/>
      <c r="J147" s="157"/>
      <c r="K147" s="157"/>
      <c r="L147" s="157"/>
      <c r="M147" s="157"/>
      <c r="N147" s="157"/>
      <c r="O147" s="153">
        <v>56</v>
      </c>
      <c r="P147" s="182"/>
      <c r="Q147" s="182"/>
      <c r="R147" s="182"/>
      <c r="S147" s="163" t="s">
        <v>89</v>
      </c>
      <c r="T147" s="174" t="s">
        <v>304</v>
      </c>
      <c r="U147" s="150">
        <v>4</v>
      </c>
      <c r="V147" s="150"/>
      <c r="W147" s="187">
        <v>3</v>
      </c>
      <c r="X147" s="188">
        <v>1</v>
      </c>
      <c r="Y147" s="150">
        <v>2</v>
      </c>
      <c r="Z147" s="150">
        <v>2</v>
      </c>
      <c r="AA147" s="150">
        <v>2</v>
      </c>
      <c r="AB147" s="150">
        <v>5</v>
      </c>
    </row>
    <row r="148" spans="1:28" s="155" customFormat="1" ht="21.75">
      <c r="A148" s="158"/>
      <c r="B148" s="158"/>
      <c r="C148" s="158"/>
      <c r="D148" s="158"/>
      <c r="E148" s="158"/>
      <c r="F148" s="158"/>
      <c r="G148" s="158"/>
      <c r="H148" s="157"/>
      <c r="I148" s="157"/>
      <c r="J148" s="157"/>
      <c r="K148" s="157"/>
      <c r="L148" s="157"/>
      <c r="M148" s="157"/>
      <c r="N148" s="157"/>
      <c r="O148" s="153"/>
      <c r="P148" s="182"/>
      <c r="Q148" s="182"/>
      <c r="R148" s="182"/>
      <c r="S148" s="159" t="s">
        <v>90</v>
      </c>
      <c r="T148" s="174" t="s">
        <v>133</v>
      </c>
      <c r="U148" s="183">
        <v>800</v>
      </c>
      <c r="V148" s="183"/>
      <c r="W148" s="183">
        <v>550</v>
      </c>
      <c r="X148" s="183">
        <v>65.1</v>
      </c>
      <c r="Y148" s="183">
        <f>Y150</f>
        <v>196</v>
      </c>
      <c r="Z148" s="183">
        <f>Z150</f>
        <v>0</v>
      </c>
      <c r="AA148" s="183">
        <f>AA150</f>
        <v>0</v>
      </c>
      <c r="AB148" s="183"/>
    </row>
    <row r="149" spans="1:28" s="155" customFormat="1" ht="33.75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1">
        <v>57</v>
      </c>
      <c r="P149" s="209"/>
      <c r="Q149" s="209"/>
      <c r="R149" s="209"/>
      <c r="S149" s="163" t="s">
        <v>91</v>
      </c>
      <c r="T149" s="174" t="s">
        <v>258</v>
      </c>
      <c r="U149" s="186">
        <f aca="true" t="shared" si="2" ref="U149:AA149">ROUND(U148/U26*100,1)</f>
        <v>1.7</v>
      </c>
      <c r="V149" s="186">
        <f t="shared" si="2"/>
        <v>0</v>
      </c>
      <c r="W149" s="186">
        <f t="shared" si="2"/>
        <v>1.5</v>
      </c>
      <c r="X149" s="186">
        <f t="shared" si="2"/>
        <v>0.2</v>
      </c>
      <c r="Y149" s="186">
        <f t="shared" si="2"/>
        <v>0.6</v>
      </c>
      <c r="Z149" s="186">
        <f t="shared" si="2"/>
        <v>0</v>
      </c>
      <c r="AA149" s="186">
        <f t="shared" si="2"/>
        <v>0</v>
      </c>
      <c r="AB149" s="186">
        <v>1.7</v>
      </c>
    </row>
    <row r="150" spans="1:28" s="155" customFormat="1" ht="22.5">
      <c r="A150" s="161">
        <v>6</v>
      </c>
      <c r="B150" s="161">
        <v>6</v>
      </c>
      <c r="C150" s="161">
        <v>4</v>
      </c>
      <c r="D150" s="161">
        <v>0</v>
      </c>
      <c r="E150" s="161">
        <v>7</v>
      </c>
      <c r="F150" s="161">
        <v>0</v>
      </c>
      <c r="G150" s="161">
        <v>3</v>
      </c>
      <c r="H150" s="161">
        <v>0</v>
      </c>
      <c r="I150" s="161">
        <v>3</v>
      </c>
      <c r="J150" s="161">
        <v>5</v>
      </c>
      <c r="K150" s="161">
        <v>0</v>
      </c>
      <c r="L150" s="161">
        <v>2</v>
      </c>
      <c r="M150" s="161">
        <v>2</v>
      </c>
      <c r="N150" s="161">
        <v>2</v>
      </c>
      <c r="O150" s="152"/>
      <c r="P150" s="152">
        <v>1</v>
      </c>
      <c r="Q150" s="152">
        <v>1</v>
      </c>
      <c r="R150" s="152" t="s">
        <v>153</v>
      </c>
      <c r="S150" s="198" t="s">
        <v>92</v>
      </c>
      <c r="T150" s="174" t="s">
        <v>133</v>
      </c>
      <c r="U150" s="183">
        <v>800</v>
      </c>
      <c r="V150" s="183">
        <v>500</v>
      </c>
      <c r="W150" s="183">
        <v>50</v>
      </c>
      <c r="X150" s="183">
        <v>65.1</v>
      </c>
      <c r="Y150" s="183">
        <v>196</v>
      </c>
      <c r="Z150" s="183">
        <v>0</v>
      </c>
      <c r="AA150" s="183">
        <v>0</v>
      </c>
      <c r="AB150" s="183"/>
    </row>
    <row r="151" spans="1:28" s="155" customFormat="1" ht="22.5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1">
        <v>58</v>
      </c>
      <c r="P151" s="209"/>
      <c r="Q151" s="209"/>
      <c r="R151" s="209"/>
      <c r="S151" s="196" t="s">
        <v>93</v>
      </c>
      <c r="T151" s="174" t="s">
        <v>258</v>
      </c>
      <c r="U151" s="186">
        <f aca="true" t="shared" si="3" ref="U151:AA151">ROUND(U150/U26*100,1)</f>
        <v>1.7</v>
      </c>
      <c r="V151" s="186">
        <f t="shared" si="3"/>
        <v>7.8</v>
      </c>
      <c r="W151" s="186">
        <f t="shared" si="3"/>
        <v>0.1</v>
      </c>
      <c r="X151" s="186">
        <f t="shared" si="3"/>
        <v>0.2</v>
      </c>
      <c r="Y151" s="186">
        <f t="shared" si="3"/>
        <v>0.6</v>
      </c>
      <c r="Z151" s="186">
        <f t="shared" si="3"/>
        <v>0</v>
      </c>
      <c r="AA151" s="186">
        <f t="shared" si="3"/>
        <v>0</v>
      </c>
      <c r="AB151" s="186">
        <v>1.7</v>
      </c>
    </row>
    <row r="152" spans="1:28" s="155" customFormat="1" ht="23.25" customHeight="1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1">
        <v>59</v>
      </c>
      <c r="P152" s="209"/>
      <c r="Q152" s="209"/>
      <c r="R152" s="209"/>
      <c r="S152" s="201" t="s">
        <v>94</v>
      </c>
      <c r="T152" s="174" t="s">
        <v>304</v>
      </c>
      <c r="U152" s="150">
        <v>1</v>
      </c>
      <c r="V152" s="150"/>
      <c r="W152" s="150">
        <v>1</v>
      </c>
      <c r="X152" s="150">
        <v>1</v>
      </c>
      <c r="Y152" s="150">
        <v>0</v>
      </c>
      <c r="Z152" s="150">
        <v>0</v>
      </c>
      <c r="AA152" s="150">
        <v>0</v>
      </c>
      <c r="AB152" s="150">
        <v>3</v>
      </c>
    </row>
    <row r="153" spans="1:28" s="155" customFormat="1" ht="22.5">
      <c r="A153" s="194">
        <v>6</v>
      </c>
      <c r="B153" s="194">
        <v>6</v>
      </c>
      <c r="C153" s="194">
        <v>4</v>
      </c>
      <c r="D153" s="194">
        <v>0</v>
      </c>
      <c r="E153" s="194">
        <v>7</v>
      </c>
      <c r="F153" s="194">
        <v>0</v>
      </c>
      <c r="G153" s="194">
        <v>2</v>
      </c>
      <c r="H153" s="194">
        <v>0</v>
      </c>
      <c r="I153" s="194">
        <v>3</v>
      </c>
      <c r="J153" s="194">
        <v>5</v>
      </c>
      <c r="K153" s="194">
        <v>7</v>
      </c>
      <c r="L153" s="194">
        <v>4</v>
      </c>
      <c r="M153" s="194">
        <v>1</v>
      </c>
      <c r="N153" s="194">
        <v>3</v>
      </c>
      <c r="O153" s="194"/>
      <c r="P153" s="194"/>
      <c r="Q153" s="194"/>
      <c r="R153" s="194"/>
      <c r="S153" s="201" t="s">
        <v>95</v>
      </c>
      <c r="T153" s="174" t="s">
        <v>133</v>
      </c>
      <c r="U153" s="186">
        <v>0</v>
      </c>
      <c r="V153" s="186"/>
      <c r="W153" s="183">
        <v>500</v>
      </c>
      <c r="X153" s="186">
        <v>0</v>
      </c>
      <c r="Y153" s="186">
        <v>0</v>
      </c>
      <c r="Z153" s="186">
        <v>0</v>
      </c>
      <c r="AA153" s="186">
        <v>0</v>
      </c>
      <c r="AB153" s="186"/>
    </row>
    <row r="154" spans="1:28" s="155" customFormat="1" ht="33.7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215"/>
      <c r="Q154" s="215"/>
      <c r="R154" s="215"/>
      <c r="S154" s="216" t="s">
        <v>96</v>
      </c>
      <c r="T154" s="174" t="s">
        <v>258</v>
      </c>
      <c r="U154" s="186">
        <v>0</v>
      </c>
      <c r="V154" s="186"/>
      <c r="W154" s="183">
        <v>100</v>
      </c>
      <c r="X154" s="186">
        <v>0</v>
      </c>
      <c r="Y154" s="186">
        <v>0</v>
      </c>
      <c r="Z154" s="186">
        <v>0</v>
      </c>
      <c r="AA154" s="186">
        <v>0</v>
      </c>
      <c r="AB154" s="186">
        <v>100</v>
      </c>
    </row>
    <row r="155" spans="1:28" s="155" customFormat="1" ht="21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52"/>
      <c r="P155" s="210"/>
      <c r="Q155" s="210"/>
      <c r="R155" s="210"/>
      <c r="S155" s="237" t="s">
        <v>97</v>
      </c>
      <c r="T155" s="173" t="s">
        <v>133</v>
      </c>
      <c r="U155" s="183">
        <f>U157+U158</f>
        <v>2062.9</v>
      </c>
      <c r="V155" s="185"/>
      <c r="W155" s="183">
        <f>W157+W158</f>
        <v>2090.8</v>
      </c>
      <c r="X155" s="183">
        <f>X157+X158</f>
        <v>1412.4</v>
      </c>
      <c r="Y155" s="183">
        <f>Y157+Y158</f>
        <v>784.5</v>
      </c>
      <c r="Z155" s="183">
        <f>Z157+Z158</f>
        <v>781.5</v>
      </c>
      <c r="AA155" s="183">
        <f>AA157+AA158</f>
        <v>781.5</v>
      </c>
      <c r="AB155" s="183"/>
    </row>
    <row r="156" spans="1:28" s="155" customFormat="1" ht="21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52"/>
      <c r="P156" s="210"/>
      <c r="Q156" s="210"/>
      <c r="R156" s="210"/>
      <c r="S156" s="159" t="s">
        <v>227</v>
      </c>
      <c r="T156" s="173"/>
      <c r="U156" s="183"/>
      <c r="V156" s="185"/>
      <c r="W156" s="183"/>
      <c r="X156" s="183"/>
      <c r="Y156" s="183"/>
      <c r="Z156" s="183"/>
      <c r="AA156" s="183"/>
      <c r="AB156" s="183"/>
    </row>
    <row r="157" spans="1:28" s="155" customFormat="1" ht="21">
      <c r="A157" s="161">
        <v>6</v>
      </c>
      <c r="B157" s="161">
        <v>6</v>
      </c>
      <c r="C157" s="161">
        <v>4</v>
      </c>
      <c r="D157" s="161">
        <v>1</v>
      </c>
      <c r="E157" s="161">
        <v>1</v>
      </c>
      <c r="F157" s="161">
        <v>0</v>
      </c>
      <c r="G157" s="161">
        <v>5</v>
      </c>
      <c r="H157" s="161">
        <v>0</v>
      </c>
      <c r="I157" s="161">
        <v>3</v>
      </c>
      <c r="J157" s="161">
        <v>9</v>
      </c>
      <c r="K157" s="161">
        <v>0</v>
      </c>
      <c r="L157" s="161">
        <v>0</v>
      </c>
      <c r="M157" s="161">
        <v>2</v>
      </c>
      <c r="N157" s="161">
        <v>0</v>
      </c>
      <c r="O157" s="152"/>
      <c r="P157" s="210">
        <v>5</v>
      </c>
      <c r="Q157" s="210">
        <v>0</v>
      </c>
      <c r="R157" s="210" t="s">
        <v>152</v>
      </c>
      <c r="S157" s="163" t="s">
        <v>225</v>
      </c>
      <c r="T157" s="173" t="s">
        <v>133</v>
      </c>
      <c r="U157" s="185">
        <v>753.9</v>
      </c>
      <c r="V157" s="185">
        <v>746</v>
      </c>
      <c r="W157" s="185">
        <v>845.9</v>
      </c>
      <c r="X157" s="185">
        <v>824.4</v>
      </c>
      <c r="Y157" s="185">
        <v>784.5</v>
      </c>
      <c r="Z157" s="185">
        <v>781.5</v>
      </c>
      <c r="AA157" s="185">
        <v>781.5</v>
      </c>
      <c r="AB157" s="183"/>
    </row>
    <row r="158" spans="1:28" s="155" customFormat="1" ht="21">
      <c r="A158" s="161">
        <v>6</v>
      </c>
      <c r="B158" s="161">
        <v>6</v>
      </c>
      <c r="C158" s="161">
        <v>4</v>
      </c>
      <c r="D158" s="161">
        <v>1</v>
      </c>
      <c r="E158" s="161">
        <v>1</v>
      </c>
      <c r="F158" s="161">
        <v>0</v>
      </c>
      <c r="G158" s="161">
        <v>5</v>
      </c>
      <c r="H158" s="161">
        <v>0</v>
      </c>
      <c r="I158" s="161">
        <v>3</v>
      </c>
      <c r="J158" s="161">
        <v>9</v>
      </c>
      <c r="K158" s="161">
        <v>0</v>
      </c>
      <c r="L158" s="161">
        <v>0</v>
      </c>
      <c r="M158" s="161">
        <v>2</v>
      </c>
      <c r="N158" s="161">
        <v>0</v>
      </c>
      <c r="O158" s="152"/>
      <c r="P158" s="210">
        <v>5</v>
      </c>
      <c r="Q158" s="210">
        <v>1</v>
      </c>
      <c r="R158" s="210" t="s">
        <v>152</v>
      </c>
      <c r="S158" s="163" t="s">
        <v>226</v>
      </c>
      <c r="T158" s="173" t="s">
        <v>133</v>
      </c>
      <c r="U158" s="183">
        <v>1309</v>
      </c>
      <c r="V158" s="183"/>
      <c r="W158" s="183">
        <v>1244.9</v>
      </c>
      <c r="X158" s="183">
        <v>588</v>
      </c>
      <c r="Y158" s="183"/>
      <c r="Z158" s="183"/>
      <c r="AA158" s="183"/>
      <c r="AB158" s="183"/>
    </row>
    <row r="159" ht="18.75">
      <c r="AB159" s="326" t="s">
        <v>98</v>
      </c>
    </row>
  </sheetData>
  <sheetProtection/>
  <mergeCells count="32">
    <mergeCell ref="W1:AB1"/>
    <mergeCell ref="W2:AB2"/>
    <mergeCell ref="W3:AB3"/>
    <mergeCell ref="A9:AB9"/>
    <mergeCell ref="U5:AB5"/>
    <mergeCell ref="U6:AB6"/>
    <mergeCell ref="A5:T5"/>
    <mergeCell ref="U7:AB8"/>
    <mergeCell ref="U13:AB13"/>
    <mergeCell ref="I14:T14"/>
    <mergeCell ref="I16:T16"/>
    <mergeCell ref="AB22:AB23"/>
    <mergeCell ref="I19:Y19"/>
    <mergeCell ref="U22:AA23"/>
    <mergeCell ref="I15:AB15"/>
    <mergeCell ref="I18:T18"/>
    <mergeCell ref="C10:AB10"/>
    <mergeCell ref="K24:L24"/>
    <mergeCell ref="F23:G24"/>
    <mergeCell ref="I20:Z20"/>
    <mergeCell ref="A11:AB11"/>
    <mergeCell ref="I17:T17"/>
    <mergeCell ref="A22:R22"/>
    <mergeCell ref="S22:S24"/>
    <mergeCell ref="H23:R23"/>
    <mergeCell ref="I13:S13"/>
    <mergeCell ref="M24:R24"/>
    <mergeCell ref="A23:C24"/>
    <mergeCell ref="U14:AB14"/>
    <mergeCell ref="H24:I24"/>
    <mergeCell ref="D23:E24"/>
    <mergeCell ref="T22:T24"/>
  </mergeCells>
  <printOptions horizontalCentered="1" verticalCentered="1"/>
  <pageMargins left="0.7874015748031497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2017-06-27T06:06:32Z</cp:lastPrinted>
  <dcterms:created xsi:type="dcterms:W3CDTF">2011-12-09T07:36:49Z</dcterms:created>
  <dcterms:modified xsi:type="dcterms:W3CDTF">2017-06-27T06:06:58Z</dcterms:modified>
  <cp:category/>
  <cp:version/>
  <cp:contentType/>
  <cp:contentStatus/>
</cp:coreProperties>
</file>