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2120" windowHeight="9120" tabRatio="612"/>
  </bookViews>
  <sheets>
    <sheet name="Приложение 3" sheetId="1" r:id="rId1"/>
    <sheet name="Приложение 4" sheetId="5" r:id="rId2"/>
  </sheets>
  <definedNames>
    <definedName name="_xlnm.Print_Titles" localSheetId="0">'Приложение 3'!$17:$19</definedName>
    <definedName name="_xlnm.Print_Titles" localSheetId="1">'Приложение 4'!$13:$14</definedName>
    <definedName name="_xlnm.Print_Area" localSheetId="0">'Приложение 3'!$B$1:$AI$131</definedName>
    <definedName name="_xlnm.Print_Area" localSheetId="1">'Приложение 4'!$A$1:$AD$78</definedName>
  </definedNames>
  <calcPr calcId="114210" fullCalcOnLoad="1"/>
</workbook>
</file>

<file path=xl/calcChain.xml><?xml version="1.0" encoding="utf-8"?>
<calcChain xmlns="http://schemas.openxmlformats.org/spreadsheetml/2006/main">
  <c r="AH72" i="1"/>
  <c r="AH88"/>
  <c r="AH79"/>
  <c r="AH111"/>
  <c r="AG40"/>
  <c r="AF40"/>
  <c r="AE40"/>
  <c r="AC40"/>
  <c r="AB40"/>
  <c r="AH118"/>
  <c r="AH86"/>
  <c r="AH60"/>
  <c r="AC27"/>
  <c r="AB71"/>
  <c r="AB27"/>
  <c r="AC63"/>
  <c r="O17" i="5"/>
  <c r="P17"/>
  <c r="Q17"/>
  <c r="R17"/>
  <c r="S17"/>
  <c r="T17"/>
  <c r="U17"/>
  <c r="V17"/>
  <c r="W17"/>
  <c r="X17"/>
  <c r="Y17"/>
  <c r="Z17"/>
  <c r="AA17"/>
  <c r="AB17"/>
  <c r="AC17"/>
  <c r="AD17"/>
  <c r="AH32" i="1"/>
  <c r="AH34"/>
  <c r="AH50"/>
  <c r="AH52"/>
  <c r="AB63"/>
  <c r="AB26"/>
  <c r="AH70"/>
  <c r="AH80"/>
  <c r="AH81"/>
  <c r="AH93"/>
</calcChain>
</file>

<file path=xl/sharedStrings.xml><?xml version="1.0" encoding="utf-8"?>
<sst xmlns="http://schemas.openxmlformats.org/spreadsheetml/2006/main" count="418" uniqueCount="227">
  <si>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</si>
  <si>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</si>
  <si>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</si>
  <si>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</si>
  <si>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</si>
  <si>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</si>
  <si>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</si>
  <si>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</si>
  <si>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</si>
  <si>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</si>
  <si>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</si>
  <si>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</si>
  <si>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</si>
  <si>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</si>
  <si>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</si>
  <si>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</si>
  <si>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</si>
  <si>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</si>
  <si>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</si>
  <si>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</si>
  <si>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</si>
  <si>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</si>
  <si>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</si>
  <si>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</si>
  <si>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</si>
  <si>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</si>
  <si>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</si>
  <si>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</si>
  <si>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</si>
  <si>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</si>
  <si>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</si>
  <si>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</si>
  <si>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</si>
  <si>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</si>
  <si>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</si>
  <si>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</si>
  <si>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</si>
  <si>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</si>
  <si>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</si>
  <si>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</si>
  <si>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</si>
  <si>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</si>
  <si>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</si>
  <si>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</si>
  <si>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</si>
  <si>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</si>
  <si>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</si>
  <si>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</si>
  <si>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</si>
  <si>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</si>
  <si>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</si>
  <si>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</si>
  <si>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</si>
  <si>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</si>
  <si>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</si>
  <si>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</si>
  <si>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</si>
  <si>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</si>
  <si>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</si>
  <si>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</si>
  <si>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</si>
  <si>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</si>
  <si>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</si>
  <si>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</si>
  <si>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</si>
  <si>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</si>
  <si>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</si>
  <si>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</si>
  <si>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</si>
  <si>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</si>
  <si>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</si>
  <si>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</si>
  <si>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>Приложение  4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</si>
  <si>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</si>
  <si>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</si>
  <si>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</si>
  <si>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r>
      <t>о реализации муниципальной  города Ржева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</si>
  <si>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>1.Программа - муниципальная программа города Ржева Тверской области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</si>
  <si>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структурного подразделения - ответственного исполнителя программы )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</si>
  <si>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 20_____г.</t>
    </r>
  </si>
  <si>
    <t>к Порядку разработке,  формировании, реализации и проведения оценки эффективности реализации муниципальных программ города Ржева  Тверской области</t>
  </si>
  <si>
    <r>
      <t>Главный администратор (администратор) муниципальной  программы города Ржева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</si>
  <si>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Тыс. руб.</t>
  </si>
  <si>
    <t>%</t>
  </si>
  <si>
    <t>Шт.</t>
  </si>
  <si>
    <t>шт.</t>
  </si>
  <si>
    <t>Тыс.руб.</t>
  </si>
  <si>
    <t xml:space="preserve">  </t>
  </si>
  <si>
    <t>тыс.руб.</t>
  </si>
  <si>
    <t>Административное мероприятие  1.003 «Организация субботников на территории города Ржева Тверской области»</t>
  </si>
  <si>
    <t>Административное мероприятия 2.001 «Проведение конкурса по выбору наиболее благоустроенной  дворовой территорий города Ржева Тверской области»</t>
  </si>
  <si>
    <t>Характеристика   Муниципальной   программы  города Ржева Тверской области</t>
  </si>
  <si>
    <t>(наименование муниципальной  программы)</t>
  </si>
  <si>
    <t>«Благоустройство города Ржева Тверской области" на 2014-2019 годы</t>
  </si>
  <si>
    <t>Мероприятие 3.003 "Кредиторская задолженность по содержанию уличного освещения"</t>
  </si>
  <si>
    <t>Приложение 1</t>
  </si>
  <si>
    <t>к Муниципальной программе города Ржева Тверской области</t>
  </si>
  <si>
    <t>"Благоустройство города Ржева Тверской области" на 2014-2019 годы</t>
  </si>
  <si>
    <t>Цель  «Комплексное развитие и благоустройство города Ржева Тверской области, создание максимально благоприятных, комфортных и безопасных условий для проживания и отдыха жителей города»</t>
  </si>
  <si>
    <t>Мероприятие 1.002 «Озеленение территории г. Ржева»</t>
  </si>
  <si>
    <t>Мероприятие 3.002 "Оплата электрической энергии для осуществления уличного освещения города Ржева"</t>
  </si>
  <si>
    <t>Мероприятие 4.003 «Содержание улиц, автодорог, мостов, мест отдыха граждан и других объектов благоустройства города Ржева (в части ямочного ремонта)»</t>
  </si>
  <si>
    <t>Показатель мероприятия "Объём выполнения работ Комиссионной  проверкой  содержание улиц, автодорог, мостов, мест отдыха граждан и других объектов благоустройства города Ржева Тверской области"</t>
  </si>
  <si>
    <t>Мероприятие 4.005 «Благоустройство площади Коммуны»</t>
  </si>
  <si>
    <t>Мероприятие 4.006 «Содержание улиц, автодорог, мостов, мест отдыха граждан и других объектов благоустройства города Ржева»</t>
  </si>
  <si>
    <t>Мероприятие 4.008 «Расчистка земельных участков от кустовой растительности с целью предоставления их многодетным семьям»</t>
  </si>
  <si>
    <t>Административное мероприятие 1.001 «Отбор дворовых территорий многоквартирных домов наиболее нуждающихся в проведении мероприятий по благоустройству и ремонту»</t>
  </si>
  <si>
    <t>Административное мероприятие 1.002 «Подготовка заявки на участие в конкурсе по оказанию финансовой поддержки за счет средств областного фонда софинансирования расходов»</t>
  </si>
  <si>
    <t xml:space="preserve">Административное мероприятие 2.002  «Проведение разъяснительной работы с гражданами города Ржева по порядку благоустройства и ремонта дворовых территорий» </t>
  </si>
  <si>
    <t xml:space="preserve">Муниципальная программа города Ржева Тверской области "Благоустройство города Ржева Тверской области" на 2014-2019 годы </t>
  </si>
  <si>
    <t>ед.</t>
  </si>
  <si>
    <t>Мероприятие 5.001 "Покупка фронтального погрузчика"</t>
  </si>
  <si>
    <t>Административное мероприятие 5.002 «Проведение общегородских месячников по благоустройству и улучшению санитарного состояния города Ржева Тверской области»</t>
  </si>
  <si>
    <t>"</t>
  </si>
  <si>
    <t>Задача  1 «Благоустройство территорий, предназначенных для отдыха и досуга  населения города Ржева Тверской области»</t>
  </si>
  <si>
    <t>Б</t>
  </si>
  <si>
    <t xml:space="preserve">код администратора программы </t>
  </si>
  <si>
    <t>код целевой статьи расхода бюджета</t>
  </si>
  <si>
    <t>программа</t>
  </si>
  <si>
    <t>задача подпрограммы</t>
  </si>
  <si>
    <t>направление расходов</t>
  </si>
  <si>
    <t>Главный администратор (администратор)  муниципальной  программы  города Ржева Тверской области -</t>
  </si>
  <si>
    <t xml:space="preserve">Подпрограмма 1 "Развитие и благоустройство территории  города Ржева Тверской области" </t>
  </si>
  <si>
    <t>Мероприятие 1.004 "Устройство городского пляжа"</t>
  </si>
  <si>
    <t xml:space="preserve">Задача  2 «Обеспечение вывоза и утилизации ТБО» </t>
  </si>
  <si>
    <r>
      <rPr>
        <b/>
        <sz val="10"/>
        <color indexed="8"/>
        <rFont val="Times New Roman"/>
        <family val="1"/>
        <charset val="204"/>
      </rPr>
      <t>Мероприятие 2.003</t>
    </r>
    <r>
      <rPr>
        <sz val="10"/>
        <color indexed="8"/>
        <rFont val="Times New Roman"/>
        <family val="1"/>
        <charset val="204"/>
      </rPr>
      <t xml:space="preserve">  «Ликвидация стихийных свалок на территории города Ржева»</t>
    </r>
  </si>
  <si>
    <r>
      <rPr>
        <b/>
        <sz val="10"/>
        <color indexed="8"/>
        <rFont val="Times New Roman"/>
        <family val="1"/>
        <charset val="204"/>
      </rPr>
      <t>Мероприятие 2.004</t>
    </r>
    <r>
      <rPr>
        <sz val="10"/>
        <color indexed="8"/>
        <rFont val="Times New Roman"/>
        <family val="1"/>
        <charset val="204"/>
      </rPr>
      <t xml:space="preserve">  «Ликвидация стихийных свалок на территории города Ржева»</t>
    </r>
  </si>
  <si>
    <r>
      <rPr>
        <b/>
        <sz val="10"/>
        <color indexed="8"/>
        <rFont val="Times New Roman"/>
        <family val="1"/>
        <charset val="204"/>
      </rPr>
      <t>Мероприятие 2.005</t>
    </r>
    <r>
      <rPr>
        <sz val="10"/>
        <color indexed="8"/>
        <rFont val="Times New Roman"/>
        <family val="1"/>
        <charset val="204"/>
      </rPr>
      <t xml:space="preserve"> "Проектирование генеральной схемы санитарной очистки территории города Ржева Тверской области"</t>
    </r>
  </si>
  <si>
    <r>
      <rPr>
        <b/>
        <sz val="10"/>
        <color indexed="8"/>
        <rFont val="Times New Roman"/>
        <family val="1"/>
        <charset val="204"/>
      </rPr>
      <t>Мероприятие 2.006</t>
    </r>
    <r>
      <rPr>
        <sz val="10"/>
        <color indexed="8"/>
        <rFont val="Times New Roman"/>
        <family val="1"/>
        <charset val="204"/>
      </rPr>
      <t xml:space="preserve"> "Приобретение бункеров и контейнеров для сбора ТКО на территории города Ржева Тверской области"</t>
    </r>
  </si>
  <si>
    <r>
      <rPr>
        <b/>
        <sz val="10"/>
        <rFont val="Times New Roman"/>
        <family val="1"/>
        <charset val="204"/>
      </rPr>
      <t>Мероприятие 2.007</t>
    </r>
    <r>
      <rPr>
        <sz val="10"/>
        <rFont val="Times New Roman"/>
        <family val="1"/>
        <charset val="204"/>
      </rPr>
      <t xml:space="preserve"> "Обеспечение платежей по договорам лизинга для закупки техники" </t>
    </r>
  </si>
  <si>
    <r>
      <rPr>
        <b/>
        <sz val="10"/>
        <color indexed="8"/>
        <rFont val="Times New Roman"/>
        <family val="1"/>
        <charset val="204"/>
      </rPr>
      <t>Мероприятие 2.008</t>
    </r>
    <r>
      <rPr>
        <sz val="10"/>
        <color indexed="8"/>
        <rFont val="Times New Roman"/>
        <family val="1"/>
        <charset val="204"/>
      </rPr>
      <t xml:space="preserve"> "Субсидии Муниципальному казенному предприятию "Благоустройство и ландшафтный дизайн" в целях возмещения затрат в связи с выполнением работ, оказанием услуг в области содержания объектов внешнего благоустройства, содержания дорог, содержания мест захоронений, озеленения, ликвидация стихийных свалок за 2013 год"</t>
    </r>
  </si>
  <si>
    <t xml:space="preserve">Задача  3 "Обеспечение уличного освещения города Ржева Тверской области для безопасности граждан в ночное время суток» </t>
  </si>
  <si>
    <t xml:space="preserve">Задача  2 «Проведение работ по благоустройству и ремонту дворовых территорий города Ржева Тверской области» </t>
  </si>
  <si>
    <t>S</t>
  </si>
  <si>
    <t>Мероприятие 4.010 "Расходы на проведение работ по восстановлению воинских захоронений" (обл.бюджет)</t>
  </si>
  <si>
    <t>2. Цель - цель муниципальной программы города Ржева Тверской области.                                                                                                          3.Подпрограмма  - подпрограмма муниципальной  программы  города Ржева Тверской области                                                                                                  4. Задача -задача подпрограммы.                                                                                                                                                                                                                  5. Мероприятие - мероприятие подпрограммы.                                                                                                                                                                                6. Административное мероприятие - административное мероприятие подпрограммы или обеспечивающей подпрограммы.                                                                                  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</si>
  <si>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Показатель задачи  подпрограммы  «Количество жалоб населения по вопросам благоустройства территорий, предназначенных для отдыха и досуга  населения города Ржева Тверской области»</t>
  </si>
  <si>
    <r>
      <rPr>
        <b/>
        <sz val="10"/>
        <color indexed="8"/>
        <rFont val="Times New Roman"/>
        <family val="1"/>
        <charset val="204"/>
      </rPr>
      <t>Показатель  1</t>
    </r>
    <r>
      <rPr>
        <sz val="10"/>
        <color indexed="8"/>
        <rFont val="Times New Roman"/>
        <family val="1"/>
        <charset val="204"/>
      </rPr>
      <t xml:space="preserve"> «Рост удовлетворенности населения благоустройством города Ржева Тверской области»</t>
    </r>
  </si>
  <si>
    <r>
      <rPr>
        <b/>
        <sz val="10"/>
        <color indexed="8"/>
        <rFont val="Times New Roman"/>
        <family val="1"/>
        <charset val="204"/>
      </rPr>
      <t xml:space="preserve"> Показатель  2 </t>
    </r>
    <r>
      <rPr>
        <sz val="10"/>
        <color indexed="8"/>
        <rFont val="Times New Roman"/>
        <family val="1"/>
        <charset val="204"/>
      </rPr>
      <t>«Наличие положительного заключения Роспотребнадзора о состоянии  экологической обстановки и санитарно-гигиенических условий в городе Ржеве Тверской области»</t>
    </r>
  </si>
  <si>
    <t>Показатель  «Количество проведенных субботников»</t>
  </si>
  <si>
    <t>Показатель  «Количество проведенных общегородских месячников»</t>
  </si>
  <si>
    <t>Показатель   «Количество дворовых территорий по заключению комиссии по отбору дворовых территорий многоквартирных домов наиболее нуждающихся в проведении мероприятий по благоустройству и ремонту»</t>
  </si>
  <si>
    <t>Показатель  «Количество проведенных   конкурсов»</t>
  </si>
  <si>
    <t>(да-1/нет-0)</t>
  </si>
  <si>
    <t>Цели программы, подпрограммы,  задачи  подпрограммы, мероприятия (административные мероприятия) подпрограммы, и их показатели</t>
  </si>
  <si>
    <t>Мероприятие 4.009 "Разработка схемы теплоснабжения города Ржева Тверской области"</t>
  </si>
  <si>
    <t>Показатель  «Количество проведенных   встреч с гражданами города Ржева для разъяснения вопросов по порядку благоустройства и ремонта дворовых территорий»</t>
  </si>
  <si>
    <t>Мероприятие 1.001 «Озеленение территории г. Ржева»</t>
  </si>
  <si>
    <r>
      <rPr>
        <b/>
        <sz val="10"/>
        <color indexed="8"/>
        <rFont val="Times New Roman"/>
        <family val="1"/>
        <charset val="204"/>
      </rPr>
      <t>Мероприятие 2.002</t>
    </r>
    <r>
      <rPr>
        <sz val="10"/>
        <color indexed="8"/>
        <rFont val="Times New Roman"/>
        <family val="1"/>
        <charset val="204"/>
      </rPr>
      <t xml:space="preserve">  «Обустройство и ремонт контейнерных площадок»</t>
    </r>
  </si>
  <si>
    <t xml:space="preserve">Мероприятие 3.001 «Устройство, ремонт и содержание уличного освещения на территории города Ржева»                                                   </t>
  </si>
  <si>
    <t>Мероприятие 4.002  «Санитарная, биологическая обработка для улучшения экологической обстановки в городе Ржеве»</t>
  </si>
  <si>
    <t>Мероприятие 4.004 «Содержание улиц, автодорог, мостов, мест отдыха граждан и других объектов благоустройства города Ржева»</t>
  </si>
  <si>
    <t xml:space="preserve">Мероприятие 4.007 "Содержание и благоустройство воинских захоронений" </t>
  </si>
  <si>
    <t>Показатель  «Удовлетворенность населения благоустройством территорий, предназначенных для отдыха и досуга  населения города Ржева Тверской области»</t>
  </si>
  <si>
    <t>Показатель   «Площадь озелененных территорий»</t>
  </si>
  <si>
    <t>Показатель  «Площадь озелененных территорий»</t>
  </si>
  <si>
    <t>Показатель  "Степень выполнения мероприятия по благоустройству территории городского пляжа "</t>
  </si>
  <si>
    <t>Показатель  «Процент выполнения работ по строительству специализированного полигона ТБО»</t>
  </si>
  <si>
    <t>Показатель  «Количество обустроенных и отремонтированных контейнерных площадок»</t>
  </si>
  <si>
    <t>Показатель «Количество стихийных свалок на территории города Ржева Тверской области»</t>
  </si>
  <si>
    <t>Показатель «Количество вывезенных стихийных свалок на территории города Ржева Тверской области»</t>
  </si>
  <si>
    <t>Показатель  "Наличие генеральной схемы очистки территории города Ржева Тверской области"</t>
  </si>
  <si>
    <t>Показатель "Количество приобретенных бункеров и контейнеров для сбора ТКО на территории города Ржева Тверской области"</t>
  </si>
  <si>
    <t>Показатель "Степень выполнения мероприятий по лизинговым договорам"</t>
  </si>
  <si>
    <t>Показатель "Степень выполнения мероприятия"</t>
  </si>
  <si>
    <t>Показатель "Количество дорожных происшествий в ночное время связанных с отсутствием уличного освещения за отчетный период» (по данным МО МВД России «Ржевский»).</t>
  </si>
  <si>
    <t>Показатель  «Доля неисправных фонарей уличного освещения  от их общего количества»</t>
  </si>
  <si>
    <t xml:space="preserve"> Показатель  "Степень выполнения мероприятия по оплате электрической энергии для осуществления уличного освещения города Ржева Тверской области"</t>
  </si>
  <si>
    <t xml:space="preserve">Задача 4 "Содержание и проведение ремонтно-восстановительных работ на объектах благоустройства  города Ржева Тверской области» </t>
  </si>
  <si>
    <t>Показатель «Количество обращений граждан по вопросу неудовлетворительного содержания объектов благоустройства города Ржева Тверской области»</t>
  </si>
  <si>
    <t>Показатель  "Объем средств использованных для  улучшения экологической обстановки в городе Ржеве"</t>
  </si>
  <si>
    <t xml:space="preserve">Мероприятие 4.003 «Содержание и благоустройство городских кладбищ и воинских захоронений»                                                           </t>
  </si>
  <si>
    <t>Показатель «Объем завершения благоустройства площади Коммуны»</t>
  </si>
  <si>
    <t>Показатель "Количество земельных участков, расчищенных от кустовой растительности"</t>
  </si>
  <si>
    <t xml:space="preserve"> Показатель " Наличие разработанной схемы теплоснабжения города Ржева Тверской области"</t>
  </si>
  <si>
    <t xml:space="preserve"> Показатель " Количество обращений граждан по вопросу неудовлетворительного содержания воинских захоронений"</t>
  </si>
  <si>
    <t>Показатель "Процент благоустроенных территорий города Ржева Тверской области"</t>
  </si>
  <si>
    <t xml:space="preserve">Подпрограмма 2 "Благоустройство и ремонт дворовых территорий города Ржева Тверской области" </t>
  </si>
  <si>
    <t xml:space="preserve">Задача 1 «Привлечение внебюджетных средств для проведения работ по благоустройству и ремонту дворовых территорий» </t>
  </si>
  <si>
    <t>Задача  5 "Закупка спецтехники для развития благоустройства города Ржева Тверской области"</t>
  </si>
  <si>
    <t>Показатель  «Количество дворовых территорий многоквартирных домов города Ржева Тверской области, требующих капитального ремонта»</t>
  </si>
  <si>
    <t>Показатель  «Количество обращений граждан по вопросам содержание улиц, автодорог, мостов, мест отдыха граждан и других объектов благоустройства города Ржева»</t>
  </si>
  <si>
    <t>Показатель  "Наличие измененной генеральной схемы очистки территории города Ржева Тверской области"</t>
  </si>
  <si>
    <t>Показатель «Количество обращений граждан по вопросу неудовлетворительного содержания городских кладбищ и воинских захоронений»</t>
  </si>
  <si>
    <t>Мероприятие 1.005 "Благоустройство территории парка Грацинского в городе Ржеве Тверской области (пешеходная дорожка "Аллея мастеров")</t>
  </si>
  <si>
    <t>Мероприятие 4.011 "Расходы на проведение работ по восстановлению воинских захоронений" (обл.бюджет)</t>
  </si>
  <si>
    <t>Администрация города Ржева Тверской области</t>
  </si>
  <si>
    <t>Показатель "Степень выполнения мероприятия по благоустройству территории парка Грацинского""</t>
  </si>
  <si>
    <t>Показатель 2 «Количество обращений граждан по вопросу неудовлетворительного вывоза и утилизации ТБО»</t>
  </si>
  <si>
    <t>-</t>
  </si>
  <si>
    <t>Показатель 1 «Количество обращений граждан по вопросу неудовлетворительного сбора, транспортировки, обработки, утилизации, обезвреживания и размещения ТКО»</t>
  </si>
  <si>
    <t>Показатель 2  «Процент выполнения работ по содержанию и благоустройству городских кладбищ, воинских захоронений и памятников»</t>
  </si>
  <si>
    <t>Показатель 1 "Количество обращений граждан по вопросу неудовлетворительного содержания городских кладбищ и воинских захоронений"</t>
  </si>
  <si>
    <t>Показатель 2  «Процент выполненных работ по содержанию улиц, автодорог, мостов, мест отдыха граждан и других объектов благоустройства города Ржева»</t>
  </si>
  <si>
    <t>Показатель 1 "Количество обращений граждан по вопросам содержание улиц, автодорог, мостов, мест отдыха граждан и других объектов благоустройства города Ржева"</t>
  </si>
  <si>
    <t xml:space="preserve"> Показатель 2 "Процент выполнения работ по содержанию и благоустройству воинских захоронений"</t>
  </si>
  <si>
    <t>Показатель 1 "Количество обращений граждан по вопросу неудовлетворительного содержания воинских захоронений</t>
  </si>
  <si>
    <t>Показатель  "Количество обращений граждан по вопросу неудовлетворительного содержания объектов благоустройства"</t>
  </si>
  <si>
    <t>Показатель 2   «Количество заявок на участие в конкурсе по оказанию финансовой поддержки за счет средств областного фонда софинансирования расходов»</t>
  </si>
  <si>
    <t>Показатель 1 "Наличие заявки на участие в конкурсе по оказанию финансовой поддержки за счет средств областного фонда софинансирования расходов"</t>
  </si>
  <si>
    <t>Показатель "Процент выполнения ремонтно-восстановительных работ на мемориальном кладбище Советских воинов"</t>
  </si>
  <si>
    <t>Административное мероприятие 5.003 "Мониторинг цен на спецтехнику для развития благоустройства г. Ржева"</t>
  </si>
  <si>
    <r>
      <rPr>
        <b/>
        <sz val="10"/>
        <rFont val="Times New Roman"/>
        <family val="1"/>
        <charset val="204"/>
      </rPr>
      <t xml:space="preserve">Мероприятие 2.001 </t>
    </r>
    <r>
      <rPr>
        <sz val="10"/>
        <rFont val="Times New Roman"/>
        <family val="1"/>
        <charset val="204"/>
      </rPr>
      <t xml:space="preserve"> «Строительство специализированного полигона твердых бытовых отходов для складирования и захоронения»</t>
    </r>
  </si>
  <si>
    <r>
      <rPr>
        <b/>
        <sz val="10"/>
        <rFont val="Times New Roman"/>
        <family val="1"/>
        <charset val="204"/>
      </rPr>
      <t>Мероприятие 2.009</t>
    </r>
    <r>
      <rPr>
        <sz val="10"/>
        <rFont val="Times New Roman"/>
        <family val="1"/>
        <charset val="204"/>
      </rPr>
      <t xml:space="preserve"> "Внесение изменений в генеральную схему санитарной очистки территории города Ржева Тверской области"</t>
    </r>
  </si>
  <si>
    <t>Показатель "Количество благоустроенных и отремонтированных дворовых территорий"</t>
  </si>
  <si>
    <t>46 565,5</t>
  </si>
  <si>
    <t>Мероприятие 2.003 " Проведение работ по благоустройству и ремонту дворовых территорий города Ржева Тверской области (в рамках реализации закона Тверской области от 16.02.2009 № 7-30 "О статусе города Тверской области, удостоенного почетного звания РФ "Город воинской славы")</t>
  </si>
  <si>
    <t>Мероприятие 4.14 "Расходы на проведение работ по восстановлению воинских захоронений за счет средств местного бюджета"</t>
  </si>
  <si>
    <t>тыс. руб.</t>
  </si>
  <si>
    <t>Показатель "Процент выполненных работ по восстановлению воинских захоронений"</t>
  </si>
  <si>
    <t>36 240,5</t>
  </si>
  <si>
    <t>40762,6</t>
  </si>
  <si>
    <t>_</t>
  </si>
  <si>
    <t>Н</t>
  </si>
  <si>
    <t>подраз-дел</t>
  </si>
  <si>
    <t>под-прог-рам-ма</t>
  </si>
  <si>
    <t>кв.м</t>
  </si>
  <si>
    <t>т</t>
  </si>
  <si>
    <t xml:space="preserve"> Показатель "Процент выполненных работ по восстановлению воинских захоронений"</t>
  </si>
  <si>
    <t>Мероприятие 4.012 "Содержание улиц, автодорог, мостов, мест отдыха граждан и других объектов благоустройства города Ржева (в части ямочного ремонта)"</t>
  </si>
  <si>
    <t xml:space="preserve"> Показатель   "Объем выполнения работ Комиссионной проверкой содержание улиц, автодорог, мостов, мест отдыха граждан и других объектов благоустройства города Ржева Тверской области"</t>
  </si>
  <si>
    <t>Мероприятие 4.013 "Проведение ремонтно-восстановительных работ на мемориальном кладбище Советских воинов в городе Ржеве</t>
  </si>
  <si>
    <t>Показатель "Количество проведенных мониторингов по сбору информации о ценах на спецтехнику"</t>
  </si>
  <si>
    <t>Мероприятие 2.003 "Расходы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</t>
  </si>
  <si>
    <t>Программная часть</t>
  </si>
  <si>
    <t xml:space="preserve">Мероприятие 4.001 «Содержание и благоустройство городских кладбищ, воинских захоронений и памятников»                                                         </t>
  </si>
  <si>
    <t>Показатель "Количество управляющих компаний города Ржева, привлеченных к проведению работ по благоустройству и ремонту дворовых территорий"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</si>
</sst>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43"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</font>
    <font>
      <sz val="10"/>
      <name val="Calibri"/>
      <family val="2"/>
      <charset val="204"/>
    </font>
    <font>
      <b/>
      <u/>
      <sz val="14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6" fillId="0" borderId="0" applyFont="0" applyFill="0" applyBorder="0" applyAlignment="0" applyProtection="0"/>
  </cellStyleXfs>
  <cellXfs count="25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17" fillId="2" borderId="0" xfId="0" applyFont="1" applyFill="1" applyBorder="1"/>
    <xf numFmtId="0" fontId="0" fillId="0" borderId="0" xfId="0" applyBorder="1"/>
    <xf numFmtId="0" fontId="6" fillId="2" borderId="0" xfId="0" applyFont="1" applyFill="1"/>
    <xf numFmtId="0" fontId="6" fillId="2" borderId="0" xfId="0" applyFont="1" applyFill="1" applyBorder="1"/>
    <xf numFmtId="0" fontId="19" fillId="0" borderId="0" xfId="0" applyFont="1"/>
    <xf numFmtId="0" fontId="19" fillId="0" borderId="0" xfId="0" applyFont="1" applyBorder="1"/>
    <xf numFmtId="0" fontId="19" fillId="2" borderId="0" xfId="0" applyFont="1" applyFill="1"/>
    <xf numFmtId="0" fontId="19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2" borderId="0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0" xfId="0" applyNumberFormat="1" applyFont="1" applyFill="1"/>
    <xf numFmtId="1" fontId="19" fillId="2" borderId="0" xfId="0" applyNumberFormat="1" applyFont="1" applyFill="1"/>
    <xf numFmtId="1" fontId="0" fillId="0" borderId="0" xfId="0" applyNumberFormat="1"/>
    <xf numFmtId="0" fontId="21" fillId="2" borderId="0" xfId="0" applyFont="1" applyFill="1" applyBorder="1"/>
    <xf numFmtId="0" fontId="31" fillId="2" borderId="0" xfId="0" applyFont="1" applyFill="1" applyBorder="1"/>
    <xf numFmtId="0" fontId="6" fillId="0" borderId="0" xfId="0" applyFont="1" applyFill="1"/>
    <xf numFmtId="0" fontId="17" fillId="0" borderId="0" xfId="0" applyFont="1" applyFill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1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vertical="top"/>
    </xf>
    <xf numFmtId="0" fontId="26" fillId="0" borderId="0" xfId="0" applyFont="1" applyFill="1"/>
    <xf numFmtId="0" fontId="6" fillId="0" borderId="0" xfId="0" applyFont="1" applyFill="1" applyBorder="1"/>
    <xf numFmtId="0" fontId="17" fillId="0" borderId="0" xfId="0" applyFont="1" applyFill="1" applyBorder="1"/>
    <xf numFmtId="0" fontId="0" fillId="0" borderId="0" xfId="0" applyAlignment="1"/>
    <xf numFmtId="0" fontId="33" fillId="0" borderId="0" xfId="0" applyFont="1" applyFill="1"/>
    <xf numFmtId="0" fontId="35" fillId="0" borderId="0" xfId="0" applyFont="1" applyFill="1"/>
    <xf numFmtId="0" fontId="6" fillId="2" borderId="0" xfId="0" applyFont="1" applyFill="1" applyAlignment="1"/>
    <xf numFmtId="0" fontId="19" fillId="2" borderId="0" xfId="0" applyFont="1" applyFill="1" applyAlignment="1"/>
    <xf numFmtId="0" fontId="33" fillId="0" borderId="0" xfId="0" applyFont="1" applyFill="1" applyBorder="1"/>
    <xf numFmtId="0" fontId="35" fillId="0" borderId="0" xfId="0" applyFont="1" applyFill="1" applyBorder="1"/>
    <xf numFmtId="0" fontId="35" fillId="2" borderId="0" xfId="0" applyFont="1" applyFill="1" applyBorder="1"/>
    <xf numFmtId="164" fontId="6" fillId="0" borderId="0" xfId="0" applyNumberFormat="1" applyFont="1" applyFill="1"/>
    <xf numFmtId="164" fontId="33" fillId="0" borderId="0" xfId="0" applyNumberFormat="1" applyFont="1" applyFill="1"/>
    <xf numFmtId="2" fontId="26" fillId="0" borderId="0" xfId="0" applyNumberFormat="1" applyFont="1" applyFill="1"/>
    <xf numFmtId="0" fontId="6" fillId="2" borderId="0" xfId="0" applyFont="1" applyFill="1"/>
    <xf numFmtId="0" fontId="6" fillId="2" borderId="2" xfId="0" applyFont="1" applyFill="1" applyBorder="1"/>
    <xf numFmtId="0" fontId="17" fillId="2" borderId="2" xfId="0" applyFont="1" applyFill="1" applyBorder="1"/>
    <xf numFmtId="0" fontId="6" fillId="4" borderId="0" xfId="0" applyFont="1" applyFill="1"/>
    <xf numFmtId="0" fontId="35" fillId="4" borderId="2" xfId="0" applyFont="1" applyFill="1" applyBorder="1"/>
    <xf numFmtId="0" fontId="6" fillId="4" borderId="0" xfId="0" applyFont="1" applyFill="1" applyBorder="1"/>
    <xf numFmtId="0" fontId="17" fillId="4" borderId="2" xfId="0" applyFont="1" applyFill="1" applyBorder="1"/>
    <xf numFmtId="0" fontId="33" fillId="4" borderId="2" xfId="0" applyFont="1" applyFill="1" applyBorder="1"/>
    <xf numFmtId="0" fontId="6" fillId="4" borderId="2" xfId="0" applyFont="1" applyFill="1" applyBorder="1"/>
    <xf numFmtId="0" fontId="33" fillId="4" borderId="0" xfId="0" applyFont="1" applyFill="1"/>
    <xf numFmtId="0" fontId="26" fillId="4" borderId="2" xfId="0" applyFont="1" applyFill="1" applyBorder="1"/>
    <xf numFmtId="0" fontId="6" fillId="4" borderId="4" xfId="0" applyFont="1" applyFill="1" applyBorder="1"/>
    <xf numFmtId="0" fontId="33" fillId="4" borderId="0" xfId="0" applyFont="1" applyFill="1" applyBorder="1"/>
    <xf numFmtId="0" fontId="26" fillId="4" borderId="0" xfId="0" applyFont="1" applyFill="1"/>
    <xf numFmtId="0" fontId="6" fillId="2" borderId="2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17" fillId="0" borderId="0" xfId="0" applyNumberFormat="1" applyFont="1" applyFill="1" applyBorder="1"/>
    <xf numFmtId="0" fontId="0" fillId="0" borderId="0" xfId="0" applyFill="1" applyAlignment="1"/>
    <xf numFmtId="0" fontId="31" fillId="0" borderId="0" xfId="0" applyFont="1" applyFill="1" applyAlignment="1"/>
    <xf numFmtId="0" fontId="31" fillId="0" borderId="0" xfId="0" applyFont="1" applyFill="1" applyAlignment="1">
      <alignment horizontal="right"/>
    </xf>
    <xf numFmtId="0" fontId="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 applyAlignment="1"/>
    <xf numFmtId="1" fontId="8" fillId="0" borderId="0" xfId="0" applyNumberFormat="1" applyFont="1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1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1" fontId="6" fillId="0" borderId="0" xfId="0" applyNumberFormat="1" applyFont="1" applyFill="1"/>
    <xf numFmtId="0" fontId="17" fillId="4" borderId="0" xfId="0" applyFont="1" applyFill="1" applyBorder="1"/>
    <xf numFmtId="2" fontId="29" fillId="2" borderId="2" xfId="0" applyNumberFormat="1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left" vertical="center" wrapText="1"/>
    </xf>
    <xf numFmtId="164" fontId="21" fillId="2" borderId="2" xfId="0" applyNumberFormat="1" applyFont="1" applyFill="1" applyBorder="1" applyAlignment="1">
      <alignment horizontal="left" vertical="center" wrapText="1"/>
    </xf>
    <xf numFmtId="1" fontId="21" fillId="2" borderId="2" xfId="0" applyNumberFormat="1" applyFont="1" applyFill="1" applyBorder="1" applyAlignment="1">
      <alignment horizontal="left" vertical="center" wrapText="1"/>
    </xf>
    <xf numFmtId="164" fontId="15" fillId="2" borderId="2" xfId="0" applyNumberFormat="1" applyFont="1" applyFill="1" applyBorder="1" applyAlignment="1">
      <alignment horizontal="left" vertical="center"/>
    </xf>
    <xf numFmtId="164" fontId="29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left" vertical="center" wrapText="1"/>
    </xf>
    <xf numFmtId="165" fontId="21" fillId="2" borderId="2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wrapText="1"/>
    </xf>
    <xf numFmtId="0" fontId="26" fillId="2" borderId="2" xfId="0" applyFont="1" applyFill="1" applyBorder="1"/>
    <xf numFmtId="0" fontId="15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/>
    </xf>
    <xf numFmtId="0" fontId="3" fillId="2" borderId="7" xfId="0" applyFont="1" applyFill="1" applyBorder="1"/>
    <xf numFmtId="0" fontId="15" fillId="2" borderId="7" xfId="0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wrapText="1"/>
    </xf>
    <xf numFmtId="0" fontId="17" fillId="2" borderId="4" xfId="0" applyFont="1" applyFill="1" applyBorder="1"/>
    <xf numFmtId="0" fontId="35" fillId="2" borderId="2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164" fontId="38" fillId="2" borderId="2" xfId="0" applyNumberFormat="1" applyFont="1" applyFill="1" applyBorder="1" applyAlignment="1">
      <alignment horizontal="left" vertical="center"/>
    </xf>
    <xf numFmtId="0" fontId="35" fillId="2" borderId="2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10" xfId="0" applyFont="1" applyFill="1" applyBorder="1"/>
    <xf numFmtId="0" fontId="15" fillId="2" borderId="11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64" fontId="39" fillId="2" borderId="2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164" fontId="21" fillId="2" borderId="2" xfId="0" applyNumberFormat="1" applyFont="1" applyFill="1" applyBorder="1" applyAlignment="1">
      <alignment horizontal="center" wrapText="1"/>
    </xf>
    <xf numFmtId="164" fontId="21" fillId="2" borderId="2" xfId="1" applyNumberFormat="1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left" vertical="center"/>
    </xf>
    <xf numFmtId="0" fontId="17" fillId="2" borderId="10" xfId="0" applyFont="1" applyFill="1" applyBorder="1"/>
    <xf numFmtId="0" fontId="10" fillId="2" borderId="2" xfId="0" applyFont="1" applyFill="1" applyBorder="1" applyAlignment="1">
      <alignment horizontal="center"/>
    </xf>
    <xf numFmtId="0" fontId="17" fillId="2" borderId="7" xfId="0" applyFont="1" applyFill="1" applyBorder="1"/>
    <xf numFmtId="164" fontId="21" fillId="2" borderId="7" xfId="0" applyNumberFormat="1" applyFont="1" applyFill="1" applyBorder="1" applyAlignment="1">
      <alignment horizontal="left" vertical="center" wrapText="1"/>
    </xf>
    <xf numFmtId="0" fontId="35" fillId="2" borderId="8" xfId="0" applyFont="1" applyFill="1" applyBorder="1"/>
    <xf numFmtId="0" fontId="30" fillId="2" borderId="2" xfId="0" applyNumberFormat="1" applyFont="1" applyFill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1" fontId="30" fillId="2" borderId="2" xfId="0" applyNumberFormat="1" applyFont="1" applyFill="1" applyBorder="1" applyAlignment="1">
      <alignment horizontal="center" wrapText="1"/>
    </xf>
    <xf numFmtId="1" fontId="6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8" fillId="2" borderId="2" xfId="0" applyFont="1" applyFill="1" applyBorder="1"/>
    <xf numFmtId="0" fontId="28" fillId="2" borderId="7" xfId="0" applyFont="1" applyFill="1" applyBorder="1"/>
    <xf numFmtId="0" fontId="26" fillId="4" borderId="0" xfId="0" applyFont="1" applyFill="1" applyBorder="1"/>
    <xf numFmtId="0" fontId="26" fillId="2" borderId="10" xfId="0" applyFont="1" applyFill="1" applyBorder="1"/>
    <xf numFmtId="164" fontId="39" fillId="2" borderId="4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29" fillId="4" borderId="2" xfId="0" applyFont="1" applyFill="1" applyBorder="1" applyAlignment="1">
      <alignment horizontal="left" vertical="center" wrapText="1"/>
    </xf>
    <xf numFmtId="2" fontId="29" fillId="4" borderId="2" xfId="0" applyNumberFormat="1" applyFont="1" applyFill="1" applyBorder="1" applyAlignment="1">
      <alignment horizontal="left" vertical="center" wrapText="1"/>
    </xf>
    <xf numFmtId="164" fontId="37" fillId="4" borderId="2" xfId="0" applyNumberFormat="1" applyFont="1" applyFill="1" applyBorder="1" applyAlignment="1">
      <alignment horizontal="left" vertical="center"/>
    </xf>
    <xf numFmtId="164" fontId="29" fillId="4" borderId="2" xfId="0" applyNumberFormat="1" applyFont="1" applyFill="1" applyBorder="1" applyAlignment="1">
      <alignment horizontal="left" vertical="center" wrapText="1"/>
    </xf>
    <xf numFmtId="164" fontId="34" fillId="4" borderId="2" xfId="0" applyNumberFormat="1" applyFont="1" applyFill="1" applyBorder="1" applyAlignment="1">
      <alignment horizontal="left" vertical="center" wrapText="1"/>
    </xf>
    <xf numFmtId="4" fontId="29" fillId="4" borderId="2" xfId="0" applyNumberFormat="1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4" fontId="21" fillId="4" borderId="2" xfId="0" applyNumberFormat="1" applyFont="1" applyFill="1" applyBorder="1" applyAlignment="1">
      <alignment horizontal="left" vertical="center" wrapText="1"/>
    </xf>
    <xf numFmtId="164" fontId="29" fillId="4" borderId="4" xfId="0" applyNumberFormat="1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49" fontId="29" fillId="6" borderId="2" xfId="0" applyNumberFormat="1" applyFont="1" applyFill="1" applyBorder="1" applyAlignment="1">
      <alignment horizontal="left" vertical="center" wrapText="1"/>
    </xf>
    <xf numFmtId="4" fontId="29" fillId="6" borderId="2" xfId="0" applyNumberFormat="1" applyFont="1" applyFill="1" applyBorder="1" applyAlignment="1">
      <alignment horizontal="left" vertical="center" wrapText="1"/>
    </xf>
    <xf numFmtId="2" fontId="29" fillId="6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6"/>
  <sheetViews>
    <sheetView tabSelected="1" view="pageBreakPreview" topLeftCell="B1" zoomScale="75" zoomScaleNormal="75" zoomScaleSheetLayoutView="100" workbookViewId="0">
      <selection activeCell="Z121" sqref="Z121"/>
    </sheetView>
  </sheetViews>
  <sheetFormatPr defaultRowHeight="15"/>
  <cols>
    <col min="1" max="1" width="4.7109375" hidden="1" customWidth="1"/>
    <col min="2" max="2" width="2.5703125" customWidth="1"/>
    <col min="3" max="3" width="3.5703125" customWidth="1"/>
    <col min="4" max="4" width="3.85546875" customWidth="1"/>
    <col min="5" max="5" width="3.28515625" style="3" customWidth="1"/>
    <col min="6" max="7" width="3.140625" style="3" customWidth="1"/>
    <col min="8" max="8" width="2.5703125" style="3" customWidth="1"/>
    <col min="9" max="9" width="3.85546875" style="3" customWidth="1"/>
    <col min="10" max="11" width="3.5703125" customWidth="1"/>
    <col min="12" max="12" width="2.85546875" customWidth="1"/>
    <col min="13" max="13" width="3.140625" customWidth="1"/>
    <col min="14" max="14" width="3.28515625" customWidth="1"/>
    <col min="15" max="15" width="2.85546875" customWidth="1"/>
    <col min="16" max="17" width="4" hidden="1" customWidth="1"/>
    <col min="18" max="21" width="4" style="14" hidden="1" customWidth="1"/>
    <col min="22" max="22" width="3.42578125" style="14" customWidth="1"/>
    <col min="23" max="23" width="3" style="14" customWidth="1"/>
    <col min="24" max="24" width="3.140625" style="14" customWidth="1"/>
    <col min="25" max="25" width="0.140625" style="14" customWidth="1"/>
    <col min="26" max="26" width="41.85546875" style="57" customWidth="1"/>
    <col min="27" max="27" width="12" customWidth="1"/>
    <col min="28" max="28" width="10.140625" customWidth="1"/>
    <col min="29" max="30" width="10" customWidth="1"/>
    <col min="31" max="31" width="11.7109375" customWidth="1"/>
    <col min="32" max="32" width="12.5703125" customWidth="1"/>
    <col min="33" max="33" width="10.42578125" customWidth="1"/>
    <col min="34" max="34" width="12.42578125" customWidth="1"/>
    <col min="35" max="35" width="9.85546875" style="36" hidden="1" customWidth="1"/>
    <col min="36" max="36" width="4.7109375" style="41" customWidth="1"/>
    <col min="37" max="37" width="11.140625" style="41" bestFit="1" customWidth="1"/>
    <col min="38" max="40" width="9.140625" style="41"/>
    <col min="41" max="41" width="10.28515625" style="41" bestFit="1" customWidth="1"/>
    <col min="42" max="68" width="9.140625" style="41"/>
    <col min="69" max="83" width="9.140625" style="1"/>
  </cols>
  <sheetData>
    <row r="1" spans="1:83" s="38" customFormat="1" ht="13.5" customHeight="1">
      <c r="A1" s="37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87"/>
      <c r="AG1" s="86" t="s">
        <v>95</v>
      </c>
      <c r="AH1" s="86"/>
      <c r="AI1" s="86"/>
      <c r="AJ1" s="47"/>
      <c r="AK1" s="48"/>
      <c r="AL1" s="48"/>
      <c r="AM1" s="48"/>
      <c r="AN1" s="49"/>
      <c r="AO1" s="49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</row>
    <row r="2" spans="1:83" s="38" customFormat="1" ht="13.5" customHeight="1">
      <c r="A2" s="3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6" t="s">
        <v>96</v>
      </c>
      <c r="AE2" s="86"/>
      <c r="AF2" s="86"/>
      <c r="AG2" s="86"/>
      <c r="AH2" s="86"/>
      <c r="AI2" s="86"/>
      <c r="AJ2" s="47"/>
      <c r="AK2" s="48"/>
      <c r="AL2" s="48"/>
      <c r="AM2" s="48"/>
      <c r="AN2" s="49"/>
      <c r="AO2" s="49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</row>
    <row r="3" spans="1:83" s="38" customFormat="1" ht="13.5" customHeight="1">
      <c r="A3" s="37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213" t="s">
        <v>97</v>
      </c>
      <c r="AD3" s="213"/>
      <c r="AE3" s="213"/>
      <c r="AF3" s="213"/>
      <c r="AG3" s="213"/>
      <c r="AH3" s="213"/>
      <c r="AI3" s="86"/>
      <c r="AJ3" s="47"/>
      <c r="AK3" s="48"/>
      <c r="AL3" s="48"/>
      <c r="AM3" s="48"/>
      <c r="AN3" s="49"/>
      <c r="AO3" s="49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83" s="38" customFormat="1" ht="13.5" customHeight="1">
      <c r="A4" s="3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47"/>
      <c r="AK4" s="48"/>
      <c r="AL4" s="48"/>
      <c r="AM4" s="48"/>
      <c r="AN4" s="49"/>
      <c r="AO4" s="49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</row>
    <row r="5" spans="1:83" s="38" customFormat="1" ht="13.5" customHeight="1">
      <c r="A5" s="3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47"/>
      <c r="AK5" s="48"/>
      <c r="AL5" s="48"/>
      <c r="AM5" s="48"/>
      <c r="AN5" s="49"/>
      <c r="AO5" s="49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</row>
    <row r="6" spans="1:83" s="38" customFormat="1" ht="13.5" customHeight="1">
      <c r="A6" s="3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47"/>
      <c r="AK6" s="48"/>
      <c r="AL6" s="48"/>
      <c r="AM6" s="48"/>
      <c r="AN6" s="49"/>
      <c r="AO6" s="49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</row>
    <row r="7" spans="1:83" s="38" customFormat="1" ht="13.5" customHeight="1">
      <c r="A7" s="37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47"/>
      <c r="AK7" s="48"/>
      <c r="AL7" s="48"/>
      <c r="AM7" s="48"/>
      <c r="AN7" s="49"/>
      <c r="AO7" s="49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</row>
    <row r="8" spans="1:83" s="2" customFormat="1" ht="15.75" customHeight="1">
      <c r="A8" s="11"/>
      <c r="B8" s="56"/>
      <c r="C8" s="194" t="s">
        <v>91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85"/>
      <c r="AH8" s="85"/>
      <c r="AI8" s="85"/>
      <c r="AJ8" s="42"/>
      <c r="AK8" s="43"/>
      <c r="AL8" s="43"/>
      <c r="AM8" s="43"/>
      <c r="AN8" s="46"/>
      <c r="AO8" s="46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</row>
    <row r="9" spans="1:83" s="5" customFormat="1" ht="18" customHeight="1">
      <c r="A9" s="9"/>
      <c r="B9" s="55"/>
      <c r="C9" s="195" t="s">
        <v>93</v>
      </c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85"/>
      <c r="AH9" s="85"/>
      <c r="AI9" s="85"/>
      <c r="AJ9" s="51"/>
      <c r="AK9" s="44"/>
      <c r="AL9" s="44"/>
      <c r="AM9" s="44"/>
      <c r="AN9" s="44"/>
      <c r="AO9" s="44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s="5" customFormat="1" ht="13.5" customHeight="1">
      <c r="A10" s="9"/>
      <c r="B10" s="88"/>
      <c r="C10" s="211" t="s">
        <v>92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85"/>
      <c r="AH10" s="85"/>
      <c r="AI10" s="85"/>
      <c r="AJ10" s="52"/>
      <c r="AK10" s="53"/>
      <c r="AL10" s="53"/>
      <c r="AM10" s="53"/>
      <c r="AN10" s="53"/>
      <c r="AO10" s="53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s="5" customFormat="1" ht="13.5" customHeight="1">
      <c r="A11" s="9"/>
      <c r="B11" s="55"/>
      <c r="C11" s="212" t="s">
        <v>121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85"/>
      <c r="AH11" s="85"/>
      <c r="AI11" s="85"/>
      <c r="AJ11" s="52"/>
      <c r="AK11" s="53"/>
      <c r="AL11" s="53"/>
      <c r="AM11" s="53"/>
      <c r="AN11" s="53"/>
      <c r="AO11" s="53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3.5" customHeight="1">
      <c r="A12" s="8"/>
      <c r="B12" s="55"/>
      <c r="C12" s="193" t="s">
        <v>186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85"/>
      <c r="AH12" s="85"/>
      <c r="AI12" s="85"/>
      <c r="AJ12" s="52"/>
      <c r="AK12" s="53"/>
      <c r="AL12" s="53"/>
      <c r="AM12" s="53"/>
      <c r="AN12" s="53"/>
      <c r="AO12" s="53"/>
    </row>
    <row r="13" spans="1:83" ht="13.5" customHeight="1">
      <c r="A13" s="8"/>
      <c r="B13" s="55"/>
      <c r="C13" s="55"/>
      <c r="D13" s="55"/>
      <c r="E13" s="55"/>
      <c r="F13" s="55"/>
      <c r="G13" s="55"/>
      <c r="H13" s="55"/>
      <c r="I13" s="55"/>
      <c r="J13" s="89" t="s">
        <v>5</v>
      </c>
      <c r="K13" s="89"/>
      <c r="L13" s="89"/>
      <c r="M13" s="89"/>
      <c r="N13" s="89"/>
      <c r="O13" s="89"/>
      <c r="P13" s="89"/>
      <c r="Q13" s="89"/>
      <c r="R13" s="90"/>
      <c r="S13" s="90"/>
      <c r="T13" s="90"/>
      <c r="U13" s="90"/>
      <c r="V13" s="90"/>
      <c r="W13" s="90"/>
      <c r="X13" s="90"/>
      <c r="Y13" s="90"/>
      <c r="Z13" s="91"/>
      <c r="AA13" s="89"/>
      <c r="AB13" s="92"/>
      <c r="AC13" s="93"/>
      <c r="AD13" s="93"/>
      <c r="AE13" s="51"/>
      <c r="AF13" s="94"/>
      <c r="AG13" s="85"/>
      <c r="AH13" s="85"/>
      <c r="AI13" s="85"/>
      <c r="AJ13" s="52"/>
      <c r="AK13" s="53"/>
      <c r="AL13" s="53"/>
      <c r="AM13" s="53"/>
      <c r="AN13" s="53"/>
      <c r="AO13" s="53"/>
    </row>
    <row r="14" spans="1:83" ht="13.5" customHeight="1">
      <c r="A14" s="8"/>
      <c r="B14" s="55"/>
      <c r="C14" s="55"/>
      <c r="D14" s="55"/>
      <c r="E14" s="55"/>
      <c r="F14" s="55"/>
      <c r="G14" s="55"/>
      <c r="H14" s="55"/>
      <c r="I14" s="55"/>
      <c r="J14" s="215" t="s">
        <v>73</v>
      </c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85"/>
      <c r="AH14" s="85"/>
      <c r="AI14" s="85"/>
      <c r="AJ14" s="52"/>
      <c r="AK14" s="53"/>
      <c r="AL14" s="53"/>
      <c r="AM14" s="53"/>
      <c r="AN14" s="53"/>
      <c r="AO14" s="53"/>
    </row>
    <row r="15" spans="1:83" ht="111" customHeight="1">
      <c r="A15" s="8"/>
      <c r="B15" s="39"/>
      <c r="C15" s="39"/>
      <c r="D15" s="39"/>
      <c r="E15" s="39"/>
      <c r="F15" s="39"/>
      <c r="G15" s="39"/>
      <c r="H15" s="39"/>
      <c r="I15" s="39"/>
      <c r="J15" s="215" t="s">
        <v>135</v>
      </c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85"/>
      <c r="AH15" s="85"/>
      <c r="AI15" s="85"/>
      <c r="AJ15" s="52"/>
      <c r="AK15" s="53"/>
      <c r="AL15" s="53"/>
      <c r="AM15" s="53"/>
      <c r="AN15" s="53"/>
      <c r="AO15" s="53"/>
    </row>
    <row r="16" spans="1:83" ht="13.5" customHeight="1">
      <c r="A16" s="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95"/>
      <c r="AH16" s="96"/>
      <c r="AI16" s="96"/>
      <c r="AJ16" s="52"/>
      <c r="AK16" s="53"/>
      <c r="AL16" s="53"/>
      <c r="AM16" s="53"/>
      <c r="AN16" s="53"/>
      <c r="AO16" s="53"/>
    </row>
    <row r="17" spans="1:68" s="15" customFormat="1" ht="60.75" customHeight="1">
      <c r="A17" s="6"/>
      <c r="B17" s="207" t="s">
        <v>6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9"/>
      <c r="Q17" s="209"/>
      <c r="R17" s="209"/>
      <c r="S17" s="209"/>
      <c r="T17" s="209"/>
      <c r="U17" s="209"/>
      <c r="V17" s="209"/>
      <c r="W17" s="209"/>
      <c r="X17" s="210"/>
      <c r="Y17" s="103"/>
      <c r="Z17" s="198" t="s">
        <v>144</v>
      </c>
      <c r="AA17" s="197" t="s">
        <v>0</v>
      </c>
      <c r="AB17" s="201" t="s">
        <v>34</v>
      </c>
      <c r="AC17" s="202"/>
      <c r="AD17" s="202"/>
      <c r="AE17" s="202"/>
      <c r="AF17" s="202"/>
      <c r="AG17" s="203"/>
      <c r="AH17" s="197" t="s">
        <v>7</v>
      </c>
      <c r="AI17" s="222"/>
      <c r="AJ17" s="39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</row>
    <row r="18" spans="1:68" s="15" customFormat="1" ht="29.25" customHeight="1">
      <c r="A18" s="6"/>
      <c r="B18" s="216" t="s">
        <v>116</v>
      </c>
      <c r="C18" s="217"/>
      <c r="D18" s="218"/>
      <c r="E18" s="197" t="s">
        <v>42</v>
      </c>
      <c r="F18" s="197"/>
      <c r="G18" s="197" t="s">
        <v>214</v>
      </c>
      <c r="H18" s="197"/>
      <c r="I18" s="207" t="s">
        <v>117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10"/>
      <c r="Y18" s="103"/>
      <c r="Z18" s="199"/>
      <c r="AA18" s="197"/>
      <c r="AB18" s="204"/>
      <c r="AC18" s="205"/>
      <c r="AD18" s="205"/>
      <c r="AE18" s="205"/>
      <c r="AF18" s="205"/>
      <c r="AG18" s="206"/>
      <c r="AH18" s="197"/>
      <c r="AI18" s="222"/>
      <c r="AJ18" s="39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</row>
    <row r="19" spans="1:68" s="15" customFormat="1" ht="54.75" customHeight="1">
      <c r="A19" s="6"/>
      <c r="B19" s="219"/>
      <c r="C19" s="220"/>
      <c r="D19" s="221"/>
      <c r="E19" s="197"/>
      <c r="F19" s="197"/>
      <c r="G19" s="197"/>
      <c r="H19" s="197"/>
      <c r="I19" s="223" t="s">
        <v>118</v>
      </c>
      <c r="J19" s="224"/>
      <c r="K19" s="103" t="s">
        <v>215</v>
      </c>
      <c r="L19" s="207" t="s">
        <v>119</v>
      </c>
      <c r="M19" s="225"/>
      <c r="N19" s="207" t="s">
        <v>120</v>
      </c>
      <c r="O19" s="209"/>
      <c r="P19" s="209"/>
      <c r="Q19" s="209"/>
      <c r="R19" s="209"/>
      <c r="S19" s="209"/>
      <c r="T19" s="209"/>
      <c r="U19" s="209"/>
      <c r="V19" s="209"/>
      <c r="W19" s="209"/>
      <c r="X19" s="210"/>
      <c r="Y19" s="103"/>
      <c r="Z19" s="200"/>
      <c r="AA19" s="197"/>
      <c r="AB19" s="103">
        <v>2014</v>
      </c>
      <c r="AC19" s="103">
        <v>2015</v>
      </c>
      <c r="AD19" s="103">
        <v>2016</v>
      </c>
      <c r="AE19" s="103">
        <v>2017</v>
      </c>
      <c r="AF19" s="103">
        <v>2018</v>
      </c>
      <c r="AG19" s="103">
        <v>2019</v>
      </c>
      <c r="AH19" s="207" t="s">
        <v>1</v>
      </c>
      <c r="AI19" s="210"/>
      <c r="AJ19" s="39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</row>
    <row r="20" spans="1:68" s="15" customFormat="1" ht="15.75" customHeight="1">
      <c r="A20" s="6"/>
      <c r="B20" s="103">
        <v>1</v>
      </c>
      <c r="C20" s="103">
        <v>2</v>
      </c>
      <c r="D20" s="103">
        <v>3</v>
      </c>
      <c r="E20" s="103">
        <v>4</v>
      </c>
      <c r="F20" s="103">
        <v>5</v>
      </c>
      <c r="G20" s="103">
        <v>6</v>
      </c>
      <c r="H20" s="103">
        <v>7</v>
      </c>
      <c r="I20" s="103">
        <v>8</v>
      </c>
      <c r="J20" s="103">
        <v>9</v>
      </c>
      <c r="K20" s="103">
        <v>10</v>
      </c>
      <c r="L20" s="103">
        <v>11</v>
      </c>
      <c r="M20" s="103">
        <v>12</v>
      </c>
      <c r="N20" s="103">
        <v>13</v>
      </c>
      <c r="O20" s="103">
        <v>14</v>
      </c>
      <c r="P20" s="116">
        <v>15</v>
      </c>
      <c r="Q20" s="116">
        <v>16</v>
      </c>
      <c r="R20" s="116">
        <v>17</v>
      </c>
      <c r="S20" s="116">
        <v>18</v>
      </c>
      <c r="T20" s="116">
        <v>19</v>
      </c>
      <c r="U20" s="116">
        <v>20</v>
      </c>
      <c r="V20" s="103">
        <v>15</v>
      </c>
      <c r="W20" s="103">
        <v>16</v>
      </c>
      <c r="X20" s="103">
        <v>17</v>
      </c>
      <c r="Y20" s="103">
        <v>19</v>
      </c>
      <c r="Z20" s="117">
        <v>18</v>
      </c>
      <c r="AA20" s="104">
        <v>19</v>
      </c>
      <c r="AB20" s="104">
        <v>20</v>
      </c>
      <c r="AC20" s="104">
        <v>21</v>
      </c>
      <c r="AD20" s="104">
        <v>22</v>
      </c>
      <c r="AE20" s="104">
        <v>23</v>
      </c>
      <c r="AF20" s="104">
        <v>24</v>
      </c>
      <c r="AG20" s="104">
        <v>25</v>
      </c>
      <c r="AH20" s="214">
        <v>26</v>
      </c>
      <c r="AI20" s="210"/>
      <c r="AJ20" s="39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s="15" customFormat="1" ht="57" customHeight="1">
      <c r="A21" s="71" t="s">
        <v>87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89" t="s">
        <v>109</v>
      </c>
      <c r="AA21" s="189" t="s">
        <v>208</v>
      </c>
      <c r="AB21" s="190" t="s">
        <v>205</v>
      </c>
      <c r="AC21" s="190" t="s">
        <v>210</v>
      </c>
      <c r="AD21" s="190" t="s">
        <v>211</v>
      </c>
      <c r="AE21" s="191">
        <v>41220</v>
      </c>
      <c r="AF21" s="191">
        <v>45623</v>
      </c>
      <c r="AG21" s="191">
        <v>40623</v>
      </c>
      <c r="AH21" s="192"/>
      <c r="AI21" s="121"/>
      <c r="AJ21" s="65"/>
      <c r="AK21" s="67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</row>
    <row r="22" spans="1:68" s="15" customFormat="1" ht="18.75" customHeight="1">
      <c r="A22" s="7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s">
        <v>224</v>
      </c>
      <c r="AA22" s="120"/>
      <c r="AB22" s="109"/>
      <c r="AC22" s="109"/>
      <c r="AD22" s="109"/>
      <c r="AE22" s="102"/>
      <c r="AF22" s="102"/>
      <c r="AG22" s="102"/>
      <c r="AH22" s="102"/>
      <c r="AI22" s="124"/>
      <c r="AJ22" s="39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</row>
    <row r="23" spans="1:68" s="54" customFormat="1" ht="81.75" customHeight="1">
      <c r="A23" s="71"/>
      <c r="B23" s="125"/>
      <c r="C23" s="125"/>
      <c r="D23" s="125"/>
      <c r="E23" s="125"/>
      <c r="F23" s="125"/>
      <c r="G23" s="125"/>
      <c r="H23" s="125"/>
      <c r="I23" s="125"/>
      <c r="J23" s="126"/>
      <c r="K23" s="126"/>
      <c r="L23" s="126"/>
      <c r="M23" s="126"/>
      <c r="N23" s="126"/>
      <c r="O23" s="126"/>
      <c r="P23" s="126"/>
      <c r="Q23" s="126"/>
      <c r="R23" s="127"/>
      <c r="S23" s="127"/>
      <c r="T23" s="127"/>
      <c r="U23" s="127"/>
      <c r="V23" s="127"/>
      <c r="W23" s="127"/>
      <c r="X23" s="127"/>
      <c r="Y23" s="128"/>
      <c r="Z23" s="129" t="s">
        <v>98</v>
      </c>
      <c r="AA23" s="129"/>
      <c r="AB23" s="105"/>
      <c r="AC23" s="105"/>
      <c r="AD23" s="105"/>
      <c r="AE23" s="105"/>
      <c r="AF23" s="105"/>
      <c r="AG23" s="105"/>
      <c r="AH23" s="105"/>
      <c r="AI23" s="130"/>
      <c r="AJ23" s="39"/>
    </row>
    <row r="24" spans="1:68" s="54" customFormat="1" ht="38.25">
      <c r="A24" s="71"/>
      <c r="B24" s="131"/>
      <c r="C24" s="131"/>
      <c r="D24" s="131"/>
      <c r="E24" s="131"/>
      <c r="F24" s="131"/>
      <c r="G24" s="131"/>
      <c r="H24" s="131"/>
      <c r="I24" s="131"/>
      <c r="J24" s="132"/>
      <c r="K24" s="132"/>
      <c r="L24" s="132"/>
      <c r="M24" s="132"/>
      <c r="N24" s="132"/>
      <c r="O24" s="132"/>
      <c r="P24" s="132"/>
      <c r="Q24" s="132"/>
      <c r="R24" s="133"/>
      <c r="S24" s="133"/>
      <c r="T24" s="133"/>
      <c r="U24" s="133"/>
      <c r="V24" s="133"/>
      <c r="W24" s="133"/>
      <c r="X24" s="133"/>
      <c r="Y24" s="134"/>
      <c r="Z24" s="129" t="s">
        <v>137</v>
      </c>
      <c r="AA24" s="129" t="s">
        <v>83</v>
      </c>
      <c r="AB24" s="106">
        <v>18</v>
      </c>
      <c r="AC24" s="106">
        <v>19</v>
      </c>
      <c r="AD24" s="106">
        <v>21</v>
      </c>
      <c r="AE24" s="106">
        <v>22</v>
      </c>
      <c r="AF24" s="106">
        <v>23</v>
      </c>
      <c r="AG24" s="106">
        <v>24</v>
      </c>
      <c r="AH24" s="106">
        <v>24</v>
      </c>
      <c r="AI24" s="130"/>
      <c r="AJ24" s="39"/>
    </row>
    <row r="25" spans="1:68" s="54" customFormat="1" ht="74.25" customHeight="1">
      <c r="A25" s="71"/>
      <c r="B25" s="131"/>
      <c r="C25" s="131"/>
      <c r="D25" s="131"/>
      <c r="E25" s="131"/>
      <c r="F25" s="131"/>
      <c r="G25" s="131"/>
      <c r="H25" s="131"/>
      <c r="I25" s="131"/>
      <c r="J25" s="132"/>
      <c r="K25" s="132"/>
      <c r="L25" s="132"/>
      <c r="M25" s="132"/>
      <c r="N25" s="132"/>
      <c r="O25" s="132"/>
      <c r="P25" s="132"/>
      <c r="Q25" s="132"/>
      <c r="R25" s="133"/>
      <c r="S25" s="133"/>
      <c r="T25" s="133"/>
      <c r="U25" s="133"/>
      <c r="V25" s="133"/>
      <c r="W25" s="133"/>
      <c r="X25" s="133"/>
      <c r="Y25" s="134"/>
      <c r="Z25" s="129" t="s">
        <v>138</v>
      </c>
      <c r="AA25" s="129" t="s">
        <v>143</v>
      </c>
      <c r="AB25" s="107">
        <v>1</v>
      </c>
      <c r="AC25" s="107">
        <v>1</v>
      </c>
      <c r="AD25" s="107">
        <v>1</v>
      </c>
      <c r="AE25" s="107">
        <v>1</v>
      </c>
      <c r="AF25" s="107">
        <v>1</v>
      </c>
      <c r="AG25" s="107">
        <v>1</v>
      </c>
      <c r="AH25" s="107">
        <v>1</v>
      </c>
      <c r="AI25" s="130"/>
      <c r="AJ25" s="65"/>
      <c r="AK25" s="67"/>
      <c r="AO25" s="67"/>
    </row>
    <row r="26" spans="1:68" s="59" customFormat="1" ht="48.75" customHeight="1">
      <c r="A26" s="71"/>
      <c r="B26" s="131"/>
      <c r="C26" s="131"/>
      <c r="D26" s="131"/>
      <c r="E26" s="131"/>
      <c r="F26" s="131"/>
      <c r="G26" s="131"/>
      <c r="H26" s="131"/>
      <c r="I26" s="131"/>
      <c r="J26" s="132"/>
      <c r="K26" s="132"/>
      <c r="L26" s="132"/>
      <c r="M26" s="132"/>
      <c r="N26" s="132"/>
      <c r="O26" s="132"/>
      <c r="P26" s="132"/>
      <c r="Q26" s="132"/>
      <c r="R26" s="133"/>
      <c r="S26" s="133"/>
      <c r="T26" s="133"/>
      <c r="U26" s="133"/>
      <c r="V26" s="133"/>
      <c r="W26" s="133"/>
      <c r="X26" s="133"/>
      <c r="Y26" s="134"/>
      <c r="Z26" s="120" t="s">
        <v>122</v>
      </c>
      <c r="AA26" s="120" t="s">
        <v>208</v>
      </c>
      <c r="AB26" s="109">
        <f>+AB27+AB40+AB63+AB71</f>
        <v>46565.5</v>
      </c>
      <c r="AC26" s="109">
        <v>36240.400000000001</v>
      </c>
      <c r="AD26" s="109">
        <v>40762.6</v>
      </c>
      <c r="AE26" s="102">
        <v>39220</v>
      </c>
      <c r="AF26" s="102">
        <v>43123</v>
      </c>
      <c r="AG26" s="102">
        <v>38123</v>
      </c>
      <c r="AH26" s="102"/>
      <c r="AI26" s="121"/>
    </row>
    <row r="27" spans="1:68" s="54" customFormat="1" ht="49.5" customHeight="1">
      <c r="A27" s="77"/>
      <c r="B27" s="131"/>
      <c r="C27" s="131"/>
      <c r="D27" s="131"/>
      <c r="E27" s="131"/>
      <c r="F27" s="131"/>
      <c r="G27" s="131"/>
      <c r="H27" s="131"/>
      <c r="I27" s="131"/>
      <c r="J27" s="132"/>
      <c r="K27" s="132"/>
      <c r="L27" s="132"/>
      <c r="M27" s="132"/>
      <c r="N27" s="132"/>
      <c r="O27" s="132"/>
      <c r="P27" s="132"/>
      <c r="Q27" s="132"/>
      <c r="R27" s="133"/>
      <c r="S27" s="133"/>
      <c r="T27" s="133"/>
      <c r="U27" s="133"/>
      <c r="V27" s="133"/>
      <c r="W27" s="133"/>
      <c r="X27" s="133"/>
      <c r="Y27" s="134"/>
      <c r="Z27" s="179" t="s">
        <v>114</v>
      </c>
      <c r="AA27" s="179" t="s">
        <v>208</v>
      </c>
      <c r="AB27" s="180">
        <f>+AB29+AB31</f>
        <v>2000</v>
      </c>
      <c r="AC27" s="180">
        <f>+AC29+AC31</f>
        <v>1934.4</v>
      </c>
      <c r="AD27" s="180">
        <v>5498.9</v>
      </c>
      <c r="AE27" s="180">
        <v>2000</v>
      </c>
      <c r="AF27" s="180">
        <v>2200</v>
      </c>
      <c r="AG27" s="180">
        <v>2200</v>
      </c>
      <c r="AH27" s="181"/>
      <c r="AI27" s="135"/>
      <c r="AJ27" s="39"/>
    </row>
    <row r="28" spans="1:68" s="54" customFormat="1" ht="61.5" customHeight="1">
      <c r="A28" s="71"/>
      <c r="B28" s="131"/>
      <c r="C28" s="131"/>
      <c r="D28" s="131"/>
      <c r="E28" s="131"/>
      <c r="F28" s="131"/>
      <c r="G28" s="131"/>
      <c r="H28" s="131"/>
      <c r="I28" s="131"/>
      <c r="J28" s="132"/>
      <c r="K28" s="132"/>
      <c r="L28" s="132"/>
      <c r="M28" s="132"/>
      <c r="N28" s="132"/>
      <c r="O28" s="132"/>
      <c r="P28" s="132"/>
      <c r="Q28" s="132"/>
      <c r="R28" s="133"/>
      <c r="S28" s="133"/>
      <c r="T28" s="133"/>
      <c r="U28" s="133"/>
      <c r="V28" s="133"/>
      <c r="W28" s="133"/>
      <c r="X28" s="133"/>
      <c r="Y28" s="134"/>
      <c r="Z28" s="129" t="s">
        <v>153</v>
      </c>
      <c r="AA28" s="129" t="s">
        <v>83</v>
      </c>
      <c r="AB28" s="106">
        <v>10</v>
      </c>
      <c r="AC28" s="106">
        <v>0</v>
      </c>
      <c r="AD28" s="106">
        <v>18</v>
      </c>
      <c r="AE28" s="106">
        <v>22</v>
      </c>
      <c r="AF28" s="106">
        <v>26</v>
      </c>
      <c r="AG28" s="106">
        <v>30</v>
      </c>
      <c r="AH28" s="106">
        <v>30</v>
      </c>
      <c r="AI28" s="130"/>
      <c r="AJ28" s="39"/>
    </row>
    <row r="29" spans="1:68" s="40" customFormat="1" ht="28.5" customHeight="1">
      <c r="A29" s="71"/>
      <c r="B29" s="131">
        <v>6</v>
      </c>
      <c r="C29" s="131">
        <v>0</v>
      </c>
      <c r="D29" s="131">
        <v>1</v>
      </c>
      <c r="E29" s="131">
        <v>0</v>
      </c>
      <c r="F29" s="131">
        <v>5</v>
      </c>
      <c r="G29" s="131">
        <v>0</v>
      </c>
      <c r="H29" s="131">
        <v>3</v>
      </c>
      <c r="I29" s="131">
        <v>0</v>
      </c>
      <c r="J29" s="131">
        <v>7</v>
      </c>
      <c r="K29" s="131">
        <v>1</v>
      </c>
      <c r="L29" s="169">
        <v>0</v>
      </c>
      <c r="M29" s="169">
        <v>1</v>
      </c>
      <c r="N29" s="169">
        <v>2</v>
      </c>
      <c r="O29" s="169">
        <v>0</v>
      </c>
      <c r="P29" s="169"/>
      <c r="Q29" s="169"/>
      <c r="R29" s="163"/>
      <c r="S29" s="163"/>
      <c r="T29" s="163"/>
      <c r="U29" s="163"/>
      <c r="V29" s="163">
        <v>0</v>
      </c>
      <c r="W29" s="163">
        <v>1</v>
      </c>
      <c r="X29" s="163" t="s">
        <v>115</v>
      </c>
      <c r="Y29" s="134"/>
      <c r="Z29" s="129" t="s">
        <v>147</v>
      </c>
      <c r="AA29" s="129" t="s">
        <v>208</v>
      </c>
      <c r="AB29" s="106">
        <v>1217.2</v>
      </c>
      <c r="AC29" s="106">
        <v>1934.4</v>
      </c>
      <c r="AD29" s="106">
        <v>2000</v>
      </c>
      <c r="AE29" s="105">
        <v>2000</v>
      </c>
      <c r="AF29" s="105">
        <v>2200</v>
      </c>
      <c r="AG29" s="105">
        <v>2200</v>
      </c>
      <c r="AH29" s="106"/>
      <c r="AI29" s="130"/>
      <c r="AJ29" s="39"/>
    </row>
    <row r="30" spans="1:68" s="40" customFormat="1" ht="28.5" customHeight="1">
      <c r="A30" s="7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64"/>
      <c r="S30" s="164"/>
      <c r="T30" s="164"/>
      <c r="U30" s="164"/>
      <c r="V30" s="164"/>
      <c r="W30" s="164"/>
      <c r="X30" s="164"/>
      <c r="Y30" s="134"/>
      <c r="Z30" s="129" t="s">
        <v>154</v>
      </c>
      <c r="AA30" s="129" t="s">
        <v>216</v>
      </c>
      <c r="AB30" s="106">
        <v>2500</v>
      </c>
      <c r="AC30" s="106">
        <v>2300</v>
      </c>
      <c r="AD30" s="106">
        <v>2300</v>
      </c>
      <c r="AE30" s="106">
        <v>2300</v>
      </c>
      <c r="AF30" s="106">
        <v>6900</v>
      </c>
      <c r="AG30" s="106">
        <v>6900</v>
      </c>
      <c r="AH30" s="106">
        <v>23200</v>
      </c>
      <c r="AI30" s="130"/>
      <c r="AJ30" s="39"/>
    </row>
    <row r="31" spans="1:68" s="40" customFormat="1" ht="29.25" customHeight="1">
      <c r="A31" s="71"/>
      <c r="B31" s="131">
        <v>6</v>
      </c>
      <c r="C31" s="131">
        <v>0</v>
      </c>
      <c r="D31" s="131">
        <v>1</v>
      </c>
      <c r="E31" s="131">
        <v>0</v>
      </c>
      <c r="F31" s="131">
        <v>5</v>
      </c>
      <c r="G31" s="131">
        <v>0</v>
      </c>
      <c r="H31" s="131">
        <v>3</v>
      </c>
      <c r="I31" s="131">
        <v>0</v>
      </c>
      <c r="J31" s="131">
        <v>7</v>
      </c>
      <c r="K31" s="131">
        <v>1</v>
      </c>
      <c r="L31" s="131">
        <v>4</v>
      </c>
      <c r="M31" s="131">
        <v>0</v>
      </c>
      <c r="N31" s="131">
        <v>0</v>
      </c>
      <c r="O31" s="131">
        <v>1</v>
      </c>
      <c r="P31" s="131"/>
      <c r="Q31" s="131"/>
      <c r="R31" s="164"/>
      <c r="S31" s="164"/>
      <c r="T31" s="164"/>
      <c r="U31" s="164"/>
      <c r="V31" s="164"/>
      <c r="W31" s="164"/>
      <c r="X31" s="164"/>
      <c r="Y31" s="134"/>
      <c r="Z31" s="129" t="s">
        <v>99</v>
      </c>
      <c r="AA31" s="129" t="s">
        <v>208</v>
      </c>
      <c r="AB31" s="106">
        <v>782.8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/>
      <c r="AI31" s="130"/>
      <c r="AJ31" s="39"/>
    </row>
    <row r="32" spans="1:68" s="40" customFormat="1" ht="35.25" customHeight="1">
      <c r="A32" s="7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64"/>
      <c r="S32" s="164"/>
      <c r="T32" s="164"/>
      <c r="U32" s="164"/>
      <c r="V32" s="164"/>
      <c r="W32" s="164"/>
      <c r="X32" s="164"/>
      <c r="Y32" s="134"/>
      <c r="Z32" s="129" t="s">
        <v>155</v>
      </c>
      <c r="AA32" s="129" t="s">
        <v>216</v>
      </c>
      <c r="AB32" s="106">
        <v>1500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f>SUM(AB32:AG32)</f>
        <v>1500</v>
      </c>
      <c r="AI32" s="130"/>
      <c r="AJ32" s="39"/>
    </row>
    <row r="33" spans="1:36" s="40" customFormat="1" ht="49.5" customHeight="1">
      <c r="A33" s="7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70"/>
      <c r="Z33" s="129" t="s">
        <v>89</v>
      </c>
      <c r="AA33" s="129" t="s">
        <v>143</v>
      </c>
      <c r="AB33" s="107">
        <v>1</v>
      </c>
      <c r="AC33" s="107">
        <v>1</v>
      </c>
      <c r="AD33" s="107">
        <v>1</v>
      </c>
      <c r="AE33" s="107">
        <v>1</v>
      </c>
      <c r="AF33" s="107">
        <v>1</v>
      </c>
      <c r="AG33" s="107">
        <v>1</v>
      </c>
      <c r="AH33" s="107"/>
      <c r="AI33" s="130"/>
      <c r="AJ33" s="39"/>
    </row>
    <row r="34" spans="1:36" s="59" customFormat="1" ht="36.75" customHeight="1">
      <c r="A34" s="71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36"/>
      <c r="Z34" s="129" t="s">
        <v>139</v>
      </c>
      <c r="AA34" s="129" t="s">
        <v>85</v>
      </c>
      <c r="AB34" s="107">
        <v>3</v>
      </c>
      <c r="AC34" s="107">
        <v>3</v>
      </c>
      <c r="AD34" s="107">
        <v>3</v>
      </c>
      <c r="AE34" s="107">
        <v>3</v>
      </c>
      <c r="AF34" s="107">
        <v>3</v>
      </c>
      <c r="AG34" s="107">
        <v>3</v>
      </c>
      <c r="AH34" s="107">
        <f>SUM(AB34:AG34)</f>
        <v>18</v>
      </c>
      <c r="AI34" s="130"/>
      <c r="AJ34" s="66"/>
    </row>
    <row r="35" spans="1:36" s="40" customFormat="1" ht="37.5" customHeight="1">
      <c r="A35" s="75"/>
      <c r="B35" s="131">
        <v>6</v>
      </c>
      <c r="C35" s="131">
        <v>0</v>
      </c>
      <c r="D35" s="131">
        <v>1</v>
      </c>
      <c r="E35" s="131">
        <v>0</v>
      </c>
      <c r="F35" s="131">
        <v>5</v>
      </c>
      <c r="G35" s="131">
        <v>0</v>
      </c>
      <c r="H35" s="131">
        <v>3</v>
      </c>
      <c r="I35" s="131">
        <v>0</v>
      </c>
      <c r="J35" s="131">
        <v>7</v>
      </c>
      <c r="K35" s="131">
        <v>1</v>
      </c>
      <c r="L35" s="131">
        <v>0</v>
      </c>
      <c r="M35" s="131">
        <v>1</v>
      </c>
      <c r="N35" s="131">
        <v>2</v>
      </c>
      <c r="O35" s="131">
        <v>0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7"/>
      <c r="Z35" s="138" t="s">
        <v>123</v>
      </c>
      <c r="AA35" s="123" t="s">
        <v>208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39"/>
      <c r="AI35" s="140"/>
      <c r="AJ35" s="39"/>
    </row>
    <row r="36" spans="1:36" s="40" customFormat="1" ht="63.75" hidden="1">
      <c r="A36" s="79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36"/>
      <c r="Z36" s="129" t="s">
        <v>136</v>
      </c>
      <c r="AA36" s="129" t="s">
        <v>85</v>
      </c>
      <c r="AB36" s="106">
        <v>0</v>
      </c>
      <c r="AC36" s="106">
        <v>0</v>
      </c>
      <c r="AD36" s="106">
        <v>6</v>
      </c>
      <c r="AE36" s="106">
        <v>5</v>
      </c>
      <c r="AF36" s="106">
        <v>4</v>
      </c>
      <c r="AG36" s="106">
        <v>3</v>
      </c>
      <c r="AH36" s="106">
        <v>3</v>
      </c>
      <c r="AI36" s="130"/>
      <c r="AJ36" s="39"/>
    </row>
    <row r="37" spans="1:36" s="40" customFormat="1" ht="43.5" customHeight="1">
      <c r="A37" s="76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64"/>
      <c r="S37" s="164"/>
      <c r="T37" s="164"/>
      <c r="U37" s="164"/>
      <c r="V37" s="164"/>
      <c r="W37" s="164"/>
      <c r="X37" s="164"/>
      <c r="Y37" s="133"/>
      <c r="Z37" s="138" t="s">
        <v>156</v>
      </c>
      <c r="AA37" s="129" t="s">
        <v>83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40"/>
      <c r="AJ37" s="39"/>
    </row>
    <row r="38" spans="1:36" s="40" customFormat="1" ht="57.75" customHeight="1">
      <c r="A38" s="73"/>
      <c r="B38" s="141">
        <v>6</v>
      </c>
      <c r="C38" s="141">
        <v>0</v>
      </c>
      <c r="D38" s="141">
        <v>1</v>
      </c>
      <c r="E38" s="141">
        <v>0</v>
      </c>
      <c r="F38" s="141">
        <v>5</v>
      </c>
      <c r="G38" s="141">
        <v>0</v>
      </c>
      <c r="H38" s="141">
        <v>3</v>
      </c>
      <c r="I38" s="141">
        <v>0</v>
      </c>
      <c r="J38" s="141">
        <v>7</v>
      </c>
      <c r="K38" s="141">
        <v>1</v>
      </c>
      <c r="L38" s="141">
        <v>0</v>
      </c>
      <c r="M38" s="141">
        <v>1</v>
      </c>
      <c r="N38" s="141">
        <v>2</v>
      </c>
      <c r="O38" s="141">
        <v>0</v>
      </c>
      <c r="P38" s="141"/>
      <c r="Q38" s="141"/>
      <c r="R38" s="170"/>
      <c r="S38" s="170"/>
      <c r="T38" s="170"/>
      <c r="U38" s="170"/>
      <c r="V38" s="170">
        <v>0</v>
      </c>
      <c r="W38" s="170">
        <v>2</v>
      </c>
      <c r="X38" s="170" t="s">
        <v>115</v>
      </c>
      <c r="Y38" s="128"/>
      <c r="Z38" s="138" t="s">
        <v>184</v>
      </c>
      <c r="AA38" s="129" t="s">
        <v>208</v>
      </c>
      <c r="AB38" s="106">
        <v>0</v>
      </c>
      <c r="AC38" s="106">
        <v>0</v>
      </c>
      <c r="AD38" s="106">
        <v>3498.9</v>
      </c>
      <c r="AE38" s="106">
        <v>0</v>
      </c>
      <c r="AF38" s="106">
        <v>0</v>
      </c>
      <c r="AG38" s="106">
        <v>0</v>
      </c>
      <c r="AH38" s="106"/>
      <c r="AI38" s="140"/>
      <c r="AJ38" s="39"/>
    </row>
    <row r="39" spans="1:36" s="40" customFormat="1" ht="43.5" customHeight="1">
      <c r="A39" s="7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71"/>
      <c r="S39" s="171"/>
      <c r="T39" s="171"/>
      <c r="U39" s="171"/>
      <c r="V39" s="171"/>
      <c r="W39" s="171"/>
      <c r="X39" s="171"/>
      <c r="Y39" s="128"/>
      <c r="Z39" s="138" t="s">
        <v>187</v>
      </c>
      <c r="AA39" s="129" t="s">
        <v>83</v>
      </c>
      <c r="AB39" s="106">
        <v>0</v>
      </c>
      <c r="AC39" s="106">
        <v>0</v>
      </c>
      <c r="AD39" s="106">
        <v>100</v>
      </c>
      <c r="AE39" s="106">
        <v>0</v>
      </c>
      <c r="AF39" s="106">
        <v>0</v>
      </c>
      <c r="AG39" s="106">
        <v>0</v>
      </c>
      <c r="AH39" s="106">
        <v>100</v>
      </c>
      <c r="AI39" s="140"/>
      <c r="AJ39" s="39"/>
    </row>
    <row r="40" spans="1:36" s="40" customFormat="1" ht="30.75" customHeight="1">
      <c r="A40" s="71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71"/>
      <c r="S40" s="171"/>
      <c r="T40" s="171"/>
      <c r="U40" s="171"/>
      <c r="V40" s="171"/>
      <c r="W40" s="171"/>
      <c r="X40" s="171"/>
      <c r="Y40" s="128"/>
      <c r="Z40" s="179" t="s">
        <v>124</v>
      </c>
      <c r="AA40" s="179" t="s">
        <v>208</v>
      </c>
      <c r="AB40" s="182">
        <f>+AB47+AB49+AB51+AB53+AB57+AB55+AB59</f>
        <v>9791.7999999999993</v>
      </c>
      <c r="AC40" s="182">
        <f>+AC47+AC49+AC51+AC53+AC57+AC55+AC59</f>
        <v>2452.9</v>
      </c>
      <c r="AD40" s="182">
        <v>313.39999999999998</v>
      </c>
      <c r="AE40" s="182">
        <f>AE47+AE49+AE51+AE53+AE57+AE55+AE59</f>
        <v>0</v>
      </c>
      <c r="AF40" s="182">
        <f>AF47+AF49+AF51+AF53+AF57+AF55+AF59</f>
        <v>0</v>
      </c>
      <c r="AG40" s="182">
        <f>AG47+AG49+AG51+AG53+AG57+AG55+AG59</f>
        <v>0</v>
      </c>
      <c r="AH40" s="183"/>
      <c r="AI40" s="135"/>
      <c r="AJ40" s="39"/>
    </row>
    <row r="41" spans="1:36" s="40" customFormat="1" ht="57.6" customHeight="1">
      <c r="A41" s="7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72"/>
      <c r="S41" s="172"/>
      <c r="T41" s="172"/>
      <c r="U41" s="172"/>
      <c r="V41" s="172"/>
      <c r="W41" s="172"/>
      <c r="X41" s="172"/>
      <c r="Y41" s="143"/>
      <c r="Z41" s="129" t="s">
        <v>190</v>
      </c>
      <c r="AA41" s="129" t="s">
        <v>85</v>
      </c>
      <c r="AB41" s="106">
        <v>0</v>
      </c>
      <c r="AC41" s="106">
        <v>0</v>
      </c>
      <c r="AD41" s="109" t="s">
        <v>189</v>
      </c>
      <c r="AE41" s="109" t="s">
        <v>189</v>
      </c>
      <c r="AF41" s="109" t="s">
        <v>189</v>
      </c>
      <c r="AG41" s="109" t="s">
        <v>189</v>
      </c>
      <c r="AH41" s="106">
        <v>0</v>
      </c>
      <c r="AI41" s="135"/>
      <c r="AJ41" s="39"/>
    </row>
    <row r="42" spans="1:36" s="40" customFormat="1" ht="47.25" customHeight="1">
      <c r="A42" s="71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67"/>
      <c r="S42" s="167"/>
      <c r="T42" s="167"/>
      <c r="U42" s="167"/>
      <c r="V42" s="167"/>
      <c r="W42" s="167"/>
      <c r="X42" s="167"/>
      <c r="Y42" s="146"/>
      <c r="Z42" s="129" t="s">
        <v>188</v>
      </c>
      <c r="AA42" s="129" t="s">
        <v>85</v>
      </c>
      <c r="AB42" s="107">
        <v>0</v>
      </c>
      <c r="AC42" s="107">
        <v>0</v>
      </c>
      <c r="AD42" s="107">
        <v>12</v>
      </c>
      <c r="AE42" s="107">
        <v>0</v>
      </c>
      <c r="AF42" s="107">
        <v>0</v>
      </c>
      <c r="AG42" s="107">
        <v>0</v>
      </c>
      <c r="AH42" s="107">
        <v>12</v>
      </c>
      <c r="AI42" s="130"/>
      <c r="AJ42" s="39"/>
    </row>
    <row r="43" spans="1:36" s="40" customFormat="1" ht="46.5" customHeight="1">
      <c r="A43" s="76"/>
      <c r="B43" s="131">
        <v>6</v>
      </c>
      <c r="C43" s="131">
        <v>0</v>
      </c>
      <c r="D43" s="131">
        <v>1</v>
      </c>
      <c r="E43" s="131">
        <v>0</v>
      </c>
      <c r="F43" s="131">
        <v>5</v>
      </c>
      <c r="G43" s="131">
        <v>0</v>
      </c>
      <c r="H43" s="131">
        <v>3</v>
      </c>
      <c r="I43" s="131">
        <v>0</v>
      </c>
      <c r="J43" s="131">
        <v>7</v>
      </c>
      <c r="K43" s="131">
        <v>1</v>
      </c>
      <c r="L43" s="131">
        <v>0</v>
      </c>
      <c r="M43" s="131">
        <v>2</v>
      </c>
      <c r="N43" s="131">
        <v>2</v>
      </c>
      <c r="O43" s="131">
        <v>0</v>
      </c>
      <c r="P43" s="131"/>
      <c r="Q43" s="131"/>
      <c r="R43" s="131"/>
      <c r="S43" s="131"/>
      <c r="T43" s="131"/>
      <c r="U43" s="131"/>
      <c r="V43" s="131"/>
      <c r="W43" s="131"/>
      <c r="X43" s="131"/>
      <c r="Y43" s="70"/>
      <c r="Z43" s="138" t="s">
        <v>202</v>
      </c>
      <c r="AA43" s="129" t="s">
        <v>208</v>
      </c>
      <c r="AB43" s="106">
        <v>0</v>
      </c>
      <c r="AC43" s="106">
        <v>0</v>
      </c>
      <c r="AD43" s="110">
        <v>0</v>
      </c>
      <c r="AE43" s="110">
        <v>0</v>
      </c>
      <c r="AF43" s="110">
        <v>0</v>
      </c>
      <c r="AG43" s="110">
        <v>0</v>
      </c>
      <c r="AH43" s="147"/>
      <c r="AI43" s="148"/>
      <c r="AJ43" s="39"/>
    </row>
    <row r="44" spans="1:36" s="40" customFormat="1" ht="42" customHeight="1">
      <c r="A44" s="76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70"/>
      <c r="Z44" s="129" t="s">
        <v>157</v>
      </c>
      <c r="AA44" s="115" t="s">
        <v>83</v>
      </c>
      <c r="AB44" s="106">
        <v>0</v>
      </c>
      <c r="AC44" s="106">
        <v>0</v>
      </c>
      <c r="AD44" s="110">
        <v>0</v>
      </c>
      <c r="AE44" s="110">
        <v>0</v>
      </c>
      <c r="AF44" s="110">
        <v>0</v>
      </c>
      <c r="AG44" s="110">
        <v>0</v>
      </c>
      <c r="AH44" s="147">
        <v>0</v>
      </c>
      <c r="AI44" s="148"/>
      <c r="AJ44" s="39"/>
    </row>
    <row r="45" spans="1:36" s="40" customFormat="1" hidden="1">
      <c r="A45" s="69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70"/>
      <c r="Z45" s="129"/>
      <c r="AA45" s="129"/>
      <c r="AB45" s="105"/>
      <c r="AC45" s="105"/>
      <c r="AD45" s="105"/>
      <c r="AE45" s="105"/>
      <c r="AF45" s="105"/>
      <c r="AG45" s="105"/>
      <c r="AH45" s="105"/>
      <c r="AI45" s="148"/>
      <c r="AJ45" s="39"/>
    </row>
    <row r="46" spans="1:36" s="40" customFormat="1" hidden="1">
      <c r="A46" s="69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70"/>
      <c r="Z46" s="129"/>
      <c r="AA46" s="129"/>
      <c r="AB46" s="106"/>
      <c r="AC46" s="106"/>
      <c r="AD46" s="106"/>
      <c r="AE46" s="106"/>
      <c r="AF46" s="106"/>
      <c r="AG46" s="106"/>
      <c r="AH46" s="105"/>
      <c r="AI46" s="148"/>
      <c r="AJ46" s="39"/>
    </row>
    <row r="47" spans="1:36" s="40" customFormat="1" ht="25.5">
      <c r="A47" s="76"/>
      <c r="B47" s="131">
        <v>6</v>
      </c>
      <c r="C47" s="131">
        <v>0</v>
      </c>
      <c r="D47" s="131">
        <v>1</v>
      </c>
      <c r="E47" s="131">
        <v>0</v>
      </c>
      <c r="F47" s="131">
        <v>5</v>
      </c>
      <c r="G47" s="131">
        <v>0</v>
      </c>
      <c r="H47" s="131">
        <v>3</v>
      </c>
      <c r="I47" s="131">
        <v>0</v>
      </c>
      <c r="J47" s="131">
        <v>7</v>
      </c>
      <c r="K47" s="131">
        <v>1</v>
      </c>
      <c r="L47" s="169">
        <v>0</v>
      </c>
      <c r="M47" s="169">
        <v>2</v>
      </c>
      <c r="N47" s="169">
        <v>2</v>
      </c>
      <c r="O47" s="169">
        <v>0</v>
      </c>
      <c r="P47" s="169"/>
      <c r="Q47" s="169"/>
      <c r="R47" s="163"/>
      <c r="S47" s="163"/>
      <c r="T47" s="163"/>
      <c r="U47" s="163"/>
      <c r="V47" s="163"/>
      <c r="W47" s="163"/>
      <c r="X47" s="163"/>
      <c r="Y47" s="133"/>
      <c r="Z47" s="129" t="s">
        <v>148</v>
      </c>
      <c r="AA47" s="129" t="s">
        <v>217</v>
      </c>
      <c r="AB47" s="106">
        <v>160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/>
      <c r="AI47" s="130"/>
      <c r="AJ47" s="39"/>
    </row>
    <row r="48" spans="1:36" s="40" customFormat="1" ht="31.5" customHeight="1">
      <c r="A48" s="71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71"/>
      <c r="S48" s="171"/>
      <c r="T48" s="171"/>
      <c r="U48" s="171"/>
      <c r="V48" s="171"/>
      <c r="W48" s="171"/>
      <c r="X48" s="171"/>
      <c r="Y48" s="128"/>
      <c r="Z48" s="129" t="s">
        <v>158</v>
      </c>
      <c r="AA48" s="129" t="s">
        <v>85</v>
      </c>
      <c r="AB48" s="107">
        <v>4</v>
      </c>
      <c r="AC48" s="107">
        <v>10</v>
      </c>
      <c r="AD48" s="107">
        <v>0</v>
      </c>
      <c r="AE48" s="107">
        <v>0</v>
      </c>
      <c r="AF48" s="107">
        <v>0</v>
      </c>
      <c r="AG48" s="107">
        <v>0</v>
      </c>
      <c r="AH48" s="107">
        <v>14</v>
      </c>
      <c r="AI48" s="130"/>
      <c r="AJ48" s="39"/>
    </row>
    <row r="49" spans="1:36" s="40" customFormat="1" ht="33" customHeight="1">
      <c r="A49" s="71"/>
      <c r="B49" s="131">
        <v>6</v>
      </c>
      <c r="C49" s="131">
        <v>0</v>
      </c>
      <c r="D49" s="131">
        <v>1</v>
      </c>
      <c r="E49" s="131">
        <v>0</v>
      </c>
      <c r="F49" s="131">
        <v>5</v>
      </c>
      <c r="G49" s="131">
        <v>0</v>
      </c>
      <c r="H49" s="131">
        <v>3</v>
      </c>
      <c r="I49" s="131">
        <v>0</v>
      </c>
      <c r="J49" s="131">
        <v>7</v>
      </c>
      <c r="K49" s="131">
        <v>1</v>
      </c>
      <c r="L49" s="131">
        <v>4</v>
      </c>
      <c r="M49" s="131">
        <v>0</v>
      </c>
      <c r="N49" s="131">
        <v>1</v>
      </c>
      <c r="O49" s="131">
        <v>0</v>
      </c>
      <c r="P49" s="131"/>
      <c r="Q49" s="131"/>
      <c r="R49" s="164"/>
      <c r="S49" s="164"/>
      <c r="T49" s="164"/>
      <c r="U49" s="164"/>
      <c r="V49" s="164"/>
      <c r="W49" s="164"/>
      <c r="X49" s="164"/>
      <c r="Y49" s="134"/>
      <c r="Z49" s="129" t="s">
        <v>125</v>
      </c>
      <c r="AA49" s="129" t="s">
        <v>86</v>
      </c>
      <c r="AB49" s="106">
        <v>1856.9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/>
      <c r="AI49" s="130"/>
      <c r="AJ49" s="39"/>
    </row>
    <row r="50" spans="1:36" s="40" customFormat="1" ht="25.5">
      <c r="A50" s="7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64"/>
      <c r="S50" s="164"/>
      <c r="T50" s="164"/>
      <c r="U50" s="164"/>
      <c r="V50" s="164"/>
      <c r="W50" s="164"/>
      <c r="X50" s="164"/>
      <c r="Y50" s="134"/>
      <c r="Z50" s="129" t="s">
        <v>159</v>
      </c>
      <c r="AA50" s="129" t="s">
        <v>85</v>
      </c>
      <c r="AB50" s="107">
        <v>22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  <c r="AH50" s="107">
        <f>SUM(AB50:AG50)</f>
        <v>22</v>
      </c>
      <c r="AI50" s="130"/>
      <c r="AJ50" s="39"/>
    </row>
    <row r="51" spans="1:36" s="40" customFormat="1" ht="25.5">
      <c r="A51" s="71"/>
      <c r="B51" s="131">
        <v>6</v>
      </c>
      <c r="C51" s="131">
        <v>0</v>
      </c>
      <c r="D51" s="131">
        <v>1</v>
      </c>
      <c r="E51" s="131">
        <v>0</v>
      </c>
      <c r="F51" s="131">
        <v>5</v>
      </c>
      <c r="G51" s="131">
        <v>0</v>
      </c>
      <c r="H51" s="131">
        <v>3</v>
      </c>
      <c r="I51" s="131">
        <v>0</v>
      </c>
      <c r="J51" s="131">
        <v>7</v>
      </c>
      <c r="K51" s="131">
        <v>1</v>
      </c>
      <c r="L51" s="131">
        <v>1</v>
      </c>
      <c r="M51" s="131">
        <v>0</v>
      </c>
      <c r="N51" s="131">
        <v>1</v>
      </c>
      <c r="O51" s="131">
        <v>0</v>
      </c>
      <c r="P51" s="131"/>
      <c r="Q51" s="131"/>
      <c r="R51" s="164"/>
      <c r="S51" s="164"/>
      <c r="T51" s="164"/>
      <c r="U51" s="164"/>
      <c r="V51" s="164"/>
      <c r="W51" s="164"/>
      <c r="X51" s="164"/>
      <c r="Y51" s="134"/>
      <c r="Z51" s="129" t="s">
        <v>126</v>
      </c>
      <c r="AA51" s="129" t="s">
        <v>86</v>
      </c>
      <c r="AB51" s="106">
        <v>443.1</v>
      </c>
      <c r="AC51" s="106">
        <v>100</v>
      </c>
      <c r="AD51" s="106">
        <v>0</v>
      </c>
      <c r="AE51" s="106">
        <v>0</v>
      </c>
      <c r="AF51" s="106">
        <v>0</v>
      </c>
      <c r="AG51" s="106">
        <v>0</v>
      </c>
      <c r="AH51" s="106"/>
      <c r="AI51" s="130"/>
      <c r="AJ51" s="39"/>
    </row>
    <row r="52" spans="1:36" s="40" customFormat="1" ht="38.25">
      <c r="A52" s="7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64"/>
      <c r="S52" s="164"/>
      <c r="T52" s="164"/>
      <c r="U52" s="164"/>
      <c r="V52" s="164"/>
      <c r="W52" s="164"/>
      <c r="X52" s="164"/>
      <c r="Y52" s="134"/>
      <c r="Z52" s="129" t="s">
        <v>160</v>
      </c>
      <c r="AA52" s="129" t="s">
        <v>85</v>
      </c>
      <c r="AB52" s="107">
        <v>6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f>SUM(AB52:AG52)</f>
        <v>6</v>
      </c>
      <c r="AI52" s="130"/>
      <c r="AJ52" s="39"/>
    </row>
    <row r="53" spans="1:36" s="59" customFormat="1" ht="46.5" customHeight="1">
      <c r="A53" s="77"/>
      <c r="B53" s="131">
        <v>6</v>
      </c>
      <c r="C53" s="131">
        <v>0</v>
      </c>
      <c r="D53" s="131">
        <v>1</v>
      </c>
      <c r="E53" s="131">
        <v>0</v>
      </c>
      <c r="F53" s="131">
        <v>5</v>
      </c>
      <c r="G53" s="131">
        <v>0</v>
      </c>
      <c r="H53" s="131">
        <v>3</v>
      </c>
      <c r="I53" s="131">
        <v>0</v>
      </c>
      <c r="J53" s="131">
        <v>7</v>
      </c>
      <c r="K53" s="131">
        <v>1</v>
      </c>
      <c r="L53" s="131">
        <v>1</v>
      </c>
      <c r="M53" s="131">
        <v>0</v>
      </c>
      <c r="N53" s="131">
        <v>2</v>
      </c>
      <c r="O53" s="131">
        <v>2</v>
      </c>
      <c r="P53" s="131"/>
      <c r="Q53" s="131"/>
      <c r="R53" s="164"/>
      <c r="S53" s="164"/>
      <c r="T53" s="164"/>
      <c r="U53" s="164"/>
      <c r="V53" s="164"/>
      <c r="W53" s="164"/>
      <c r="X53" s="164"/>
      <c r="Y53" s="134"/>
      <c r="Z53" s="129" t="s">
        <v>127</v>
      </c>
      <c r="AA53" s="129" t="s">
        <v>86</v>
      </c>
      <c r="AB53" s="106">
        <v>100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/>
      <c r="AI53" s="130"/>
      <c r="AJ53" s="58"/>
    </row>
    <row r="54" spans="1:36" s="40" customFormat="1" ht="38.25">
      <c r="A54" s="7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64"/>
      <c r="S54" s="164"/>
      <c r="T54" s="164"/>
      <c r="U54" s="164"/>
      <c r="V54" s="164"/>
      <c r="W54" s="164"/>
      <c r="X54" s="164"/>
      <c r="Y54" s="134"/>
      <c r="Z54" s="129" t="s">
        <v>161</v>
      </c>
      <c r="AA54" s="129" t="s">
        <v>143</v>
      </c>
      <c r="AB54" s="107">
        <v>1</v>
      </c>
      <c r="AC54" s="107">
        <v>1</v>
      </c>
      <c r="AD54" s="107">
        <v>0</v>
      </c>
      <c r="AE54" s="107">
        <v>0</v>
      </c>
      <c r="AF54" s="107">
        <v>0</v>
      </c>
      <c r="AG54" s="107">
        <v>0</v>
      </c>
      <c r="AH54" s="107">
        <v>1</v>
      </c>
      <c r="AI54" s="130"/>
      <c r="AJ54" s="39"/>
    </row>
    <row r="55" spans="1:36" s="40" customFormat="1" ht="43.5" customHeight="1">
      <c r="A55" s="71"/>
      <c r="B55" s="131">
        <v>6</v>
      </c>
      <c r="C55" s="131">
        <v>0</v>
      </c>
      <c r="D55" s="131">
        <v>1</v>
      </c>
      <c r="E55" s="131">
        <v>0</v>
      </c>
      <c r="F55" s="131">
        <v>5</v>
      </c>
      <c r="G55" s="131">
        <v>0</v>
      </c>
      <c r="H55" s="131">
        <v>3</v>
      </c>
      <c r="I55" s="131">
        <v>0</v>
      </c>
      <c r="J55" s="131">
        <v>7</v>
      </c>
      <c r="K55" s="131">
        <v>1</v>
      </c>
      <c r="L55" s="131">
        <v>0</v>
      </c>
      <c r="M55" s="131">
        <v>2</v>
      </c>
      <c r="N55" s="131">
        <v>2</v>
      </c>
      <c r="O55" s="131">
        <v>0</v>
      </c>
      <c r="P55" s="131"/>
      <c r="Q55" s="131"/>
      <c r="R55" s="164"/>
      <c r="S55" s="164"/>
      <c r="T55" s="164"/>
      <c r="U55" s="164"/>
      <c r="V55" s="163"/>
      <c r="W55" s="163"/>
      <c r="X55" s="163"/>
      <c r="Y55" s="134"/>
      <c r="Z55" s="129" t="s">
        <v>128</v>
      </c>
      <c r="AA55" s="129" t="s">
        <v>86</v>
      </c>
      <c r="AB55" s="106">
        <v>53.3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/>
      <c r="AI55" s="130"/>
      <c r="AJ55" s="39"/>
    </row>
    <row r="56" spans="1:36" s="40" customFormat="1" ht="44.25" customHeight="1">
      <c r="A56" s="7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64"/>
      <c r="S56" s="164"/>
      <c r="T56" s="164"/>
      <c r="U56" s="164"/>
      <c r="V56" s="164"/>
      <c r="W56" s="164"/>
      <c r="X56" s="164"/>
      <c r="Y56" s="134"/>
      <c r="Z56" s="129" t="s">
        <v>162</v>
      </c>
      <c r="AA56" s="129" t="s">
        <v>85</v>
      </c>
      <c r="AB56" s="107">
        <v>8</v>
      </c>
      <c r="AC56" s="107">
        <v>0</v>
      </c>
      <c r="AD56" s="107">
        <v>0</v>
      </c>
      <c r="AE56" s="107">
        <v>0</v>
      </c>
      <c r="AF56" s="107">
        <v>0</v>
      </c>
      <c r="AG56" s="107">
        <v>0</v>
      </c>
      <c r="AH56" s="107">
        <v>8</v>
      </c>
      <c r="AI56" s="130"/>
      <c r="AJ56" s="39"/>
    </row>
    <row r="57" spans="1:36" s="40" customFormat="1" ht="38.25" customHeight="1">
      <c r="A57" s="71"/>
      <c r="B57" s="131">
        <v>6</v>
      </c>
      <c r="C57" s="131">
        <v>0</v>
      </c>
      <c r="D57" s="131">
        <v>1</v>
      </c>
      <c r="E57" s="131">
        <v>0</v>
      </c>
      <c r="F57" s="131">
        <v>5</v>
      </c>
      <c r="G57" s="131">
        <v>0</v>
      </c>
      <c r="H57" s="131">
        <v>3</v>
      </c>
      <c r="I57" s="131">
        <v>0</v>
      </c>
      <c r="J57" s="131">
        <v>7</v>
      </c>
      <c r="K57" s="131">
        <v>1</v>
      </c>
      <c r="L57" s="131">
        <v>0</v>
      </c>
      <c r="M57" s="131">
        <v>2</v>
      </c>
      <c r="N57" s="131">
        <v>2</v>
      </c>
      <c r="O57" s="131">
        <v>0</v>
      </c>
      <c r="P57" s="131"/>
      <c r="Q57" s="131"/>
      <c r="R57" s="164"/>
      <c r="S57" s="164"/>
      <c r="T57" s="164"/>
      <c r="U57" s="164"/>
      <c r="V57" s="163">
        <v>2</v>
      </c>
      <c r="W57" s="163">
        <v>4</v>
      </c>
      <c r="X57" s="163" t="s">
        <v>115</v>
      </c>
      <c r="Y57" s="134"/>
      <c r="Z57" s="138" t="s">
        <v>129</v>
      </c>
      <c r="AA57" s="138" t="s">
        <v>86</v>
      </c>
      <c r="AB57" s="111">
        <v>3586.2</v>
      </c>
      <c r="AC57" s="111">
        <v>2352.9</v>
      </c>
      <c r="AD57" s="111">
        <v>263.39999999999998</v>
      </c>
      <c r="AE57" s="111">
        <v>0</v>
      </c>
      <c r="AF57" s="111">
        <v>0</v>
      </c>
      <c r="AG57" s="111">
        <v>0</v>
      </c>
      <c r="AH57" s="106"/>
      <c r="AI57" s="130"/>
      <c r="AJ57" s="39"/>
    </row>
    <row r="58" spans="1:36" s="40" customFormat="1" ht="33.75" customHeight="1">
      <c r="A58" s="7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64"/>
      <c r="S58" s="164"/>
      <c r="T58" s="164"/>
      <c r="U58" s="164"/>
      <c r="V58" s="164"/>
      <c r="W58" s="164"/>
      <c r="X58" s="164"/>
      <c r="Y58" s="134"/>
      <c r="Z58" s="129" t="s">
        <v>163</v>
      </c>
      <c r="AA58" s="129" t="s">
        <v>83</v>
      </c>
      <c r="AB58" s="106">
        <v>100</v>
      </c>
      <c r="AC58" s="106">
        <v>0</v>
      </c>
      <c r="AD58" s="106">
        <v>100</v>
      </c>
      <c r="AE58" s="106">
        <v>0</v>
      </c>
      <c r="AF58" s="106">
        <v>0</v>
      </c>
      <c r="AG58" s="106">
        <v>0</v>
      </c>
      <c r="AH58" s="106">
        <v>100</v>
      </c>
      <c r="AI58" s="130"/>
      <c r="AJ58" s="39"/>
    </row>
    <row r="59" spans="1:36" s="40" customFormat="1" ht="117.75" customHeight="1">
      <c r="A59" s="77"/>
      <c r="B59" s="131">
        <v>6</v>
      </c>
      <c r="C59" s="131">
        <v>0</v>
      </c>
      <c r="D59" s="131">
        <v>1</v>
      </c>
      <c r="E59" s="131">
        <v>0</v>
      </c>
      <c r="F59" s="131">
        <v>5</v>
      </c>
      <c r="G59" s="131">
        <v>0</v>
      </c>
      <c r="H59" s="131">
        <v>3</v>
      </c>
      <c r="I59" s="131">
        <v>0</v>
      </c>
      <c r="J59" s="131">
        <v>7</v>
      </c>
      <c r="K59" s="131">
        <v>1</v>
      </c>
      <c r="L59" s="131">
        <v>4</v>
      </c>
      <c r="M59" s="131">
        <v>0</v>
      </c>
      <c r="N59" s="131">
        <v>2</v>
      </c>
      <c r="O59" s="131">
        <v>1</v>
      </c>
      <c r="P59" s="131"/>
      <c r="Q59" s="131"/>
      <c r="R59" s="164"/>
      <c r="S59" s="164"/>
      <c r="T59" s="164"/>
      <c r="U59" s="164"/>
      <c r="V59" s="164"/>
      <c r="W59" s="164"/>
      <c r="X59" s="164"/>
      <c r="Y59" s="134"/>
      <c r="Z59" s="129" t="s">
        <v>130</v>
      </c>
      <c r="AA59" s="129" t="s">
        <v>86</v>
      </c>
      <c r="AB59" s="106">
        <v>3592.3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/>
      <c r="AI59" s="130"/>
      <c r="AJ59" s="39"/>
    </row>
    <row r="60" spans="1:36" s="40" customFormat="1" ht="26.25" customHeight="1">
      <c r="A60" s="7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64"/>
      <c r="S60" s="164"/>
      <c r="T60" s="164"/>
      <c r="U60" s="164"/>
      <c r="V60" s="164"/>
      <c r="W60" s="164"/>
      <c r="X60" s="164"/>
      <c r="Y60" s="134"/>
      <c r="Z60" s="129" t="s">
        <v>164</v>
      </c>
      <c r="AA60" s="129" t="s">
        <v>83</v>
      </c>
      <c r="AB60" s="106">
        <v>100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f>SUM(AB60:AG60)</f>
        <v>100</v>
      </c>
      <c r="AI60" s="130"/>
      <c r="AJ60" s="39"/>
    </row>
    <row r="61" spans="1:36" s="59" customFormat="1" ht="46.5" customHeight="1">
      <c r="A61" s="71"/>
      <c r="B61" s="131">
        <v>6</v>
      </c>
      <c r="C61" s="131">
        <v>0</v>
      </c>
      <c r="D61" s="131">
        <v>1</v>
      </c>
      <c r="E61" s="131">
        <v>0</v>
      </c>
      <c r="F61" s="131">
        <v>5</v>
      </c>
      <c r="G61" s="131">
        <v>0</v>
      </c>
      <c r="H61" s="131">
        <v>3</v>
      </c>
      <c r="I61" s="131">
        <v>0</v>
      </c>
      <c r="J61" s="131">
        <v>7</v>
      </c>
      <c r="K61" s="131">
        <v>1</v>
      </c>
      <c r="L61" s="131">
        <v>0</v>
      </c>
      <c r="M61" s="131">
        <v>2</v>
      </c>
      <c r="N61" s="131">
        <v>2</v>
      </c>
      <c r="O61" s="131">
        <v>0</v>
      </c>
      <c r="P61" s="131"/>
      <c r="Q61" s="131"/>
      <c r="R61" s="131"/>
      <c r="S61" s="131"/>
      <c r="T61" s="131"/>
      <c r="U61" s="131"/>
      <c r="V61" s="131">
        <v>3</v>
      </c>
      <c r="W61" s="131">
        <v>0</v>
      </c>
      <c r="X61" s="131" t="s">
        <v>115</v>
      </c>
      <c r="Y61" s="69"/>
      <c r="Z61" s="138" t="s">
        <v>203</v>
      </c>
      <c r="AA61" s="115" t="s">
        <v>82</v>
      </c>
      <c r="AB61" s="110">
        <v>0</v>
      </c>
      <c r="AC61" s="110">
        <v>0</v>
      </c>
      <c r="AD61" s="110">
        <v>50</v>
      </c>
      <c r="AE61" s="110">
        <v>0</v>
      </c>
      <c r="AF61" s="110">
        <v>0</v>
      </c>
      <c r="AG61" s="110">
        <v>0</v>
      </c>
      <c r="AH61" s="149"/>
      <c r="AI61" s="150"/>
      <c r="AJ61" s="66"/>
    </row>
    <row r="62" spans="1:36" s="40" customFormat="1" ht="38.25">
      <c r="A62" s="7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69"/>
      <c r="Z62" s="129" t="s">
        <v>182</v>
      </c>
      <c r="AA62" s="129" t="s">
        <v>143</v>
      </c>
      <c r="AB62" s="107">
        <v>0</v>
      </c>
      <c r="AC62" s="107">
        <v>0</v>
      </c>
      <c r="AD62" s="107">
        <v>1</v>
      </c>
      <c r="AE62" s="107">
        <v>0</v>
      </c>
      <c r="AF62" s="107">
        <v>0</v>
      </c>
      <c r="AG62" s="107">
        <v>0</v>
      </c>
      <c r="AH62" s="107">
        <v>1</v>
      </c>
      <c r="AI62" s="150"/>
      <c r="AJ62" s="39"/>
    </row>
    <row r="63" spans="1:36" s="40" customFormat="1" ht="48" customHeight="1">
      <c r="A63" s="7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64"/>
      <c r="S63" s="164"/>
      <c r="T63" s="164"/>
      <c r="U63" s="164"/>
      <c r="V63" s="164"/>
      <c r="W63" s="164"/>
      <c r="X63" s="164"/>
      <c r="Y63" s="134"/>
      <c r="Z63" s="179" t="s">
        <v>131</v>
      </c>
      <c r="AA63" s="179" t="s">
        <v>82</v>
      </c>
      <c r="AB63" s="182">
        <f>AB65+AB67+AB69</f>
        <v>10419.6</v>
      </c>
      <c r="AC63" s="182">
        <f>+AC65+AC67+AC69</f>
        <v>10163.200000000001</v>
      </c>
      <c r="AD63" s="182">
        <v>16572.7</v>
      </c>
      <c r="AE63" s="182">
        <v>12920</v>
      </c>
      <c r="AF63" s="182">
        <v>13923</v>
      </c>
      <c r="AG63" s="182">
        <v>13923</v>
      </c>
      <c r="AH63" s="183"/>
      <c r="AI63" s="135"/>
      <c r="AJ63" s="39"/>
    </row>
    <row r="64" spans="1:36" s="40" customFormat="1" ht="63.75">
      <c r="A64" s="7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64"/>
      <c r="S64" s="164"/>
      <c r="T64" s="164"/>
      <c r="U64" s="164"/>
      <c r="V64" s="164"/>
      <c r="W64" s="164"/>
      <c r="X64" s="164"/>
      <c r="Y64" s="134"/>
      <c r="Z64" s="129" t="s">
        <v>165</v>
      </c>
      <c r="AA64" s="129" t="s">
        <v>85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30"/>
      <c r="AJ64" s="39"/>
    </row>
    <row r="65" spans="1:36" s="40" customFormat="1" ht="40.5" customHeight="1">
      <c r="A65" s="71"/>
      <c r="B65" s="131">
        <v>6</v>
      </c>
      <c r="C65" s="131">
        <v>0</v>
      </c>
      <c r="D65" s="131">
        <v>1</v>
      </c>
      <c r="E65" s="131">
        <v>0</v>
      </c>
      <c r="F65" s="131">
        <v>5</v>
      </c>
      <c r="G65" s="131">
        <v>0</v>
      </c>
      <c r="H65" s="131">
        <v>3</v>
      </c>
      <c r="I65" s="131">
        <v>0</v>
      </c>
      <c r="J65" s="131">
        <v>7</v>
      </c>
      <c r="K65" s="131">
        <v>1</v>
      </c>
      <c r="L65" s="131">
        <v>0</v>
      </c>
      <c r="M65" s="131">
        <v>3</v>
      </c>
      <c r="N65" s="131">
        <v>2</v>
      </c>
      <c r="O65" s="131">
        <v>0</v>
      </c>
      <c r="P65" s="131"/>
      <c r="Q65" s="131"/>
      <c r="R65" s="164"/>
      <c r="S65" s="164"/>
      <c r="T65" s="164"/>
      <c r="U65" s="164"/>
      <c r="V65" s="163">
        <v>1</v>
      </c>
      <c r="W65" s="163">
        <v>2</v>
      </c>
      <c r="X65" s="163" t="s">
        <v>115</v>
      </c>
      <c r="Y65" s="134"/>
      <c r="Z65" s="129" t="s">
        <v>149</v>
      </c>
      <c r="AA65" s="129" t="s">
        <v>82</v>
      </c>
      <c r="AB65" s="106">
        <v>2520</v>
      </c>
      <c r="AC65" s="106">
        <v>3700</v>
      </c>
      <c r="AD65" s="106">
        <v>4500</v>
      </c>
      <c r="AE65" s="106">
        <v>4000</v>
      </c>
      <c r="AF65" s="106">
        <v>4500</v>
      </c>
      <c r="AG65" s="106">
        <v>4500</v>
      </c>
      <c r="AH65" s="106"/>
      <c r="AI65" s="130"/>
      <c r="AJ65" s="39"/>
    </row>
    <row r="66" spans="1:36" s="40" customFormat="1" ht="37.5" customHeight="1">
      <c r="A66" s="7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64"/>
      <c r="S66" s="164"/>
      <c r="T66" s="164"/>
      <c r="U66" s="164"/>
      <c r="V66" s="164"/>
      <c r="W66" s="164"/>
      <c r="X66" s="164"/>
      <c r="Y66" s="134"/>
      <c r="Z66" s="129" t="s">
        <v>166</v>
      </c>
      <c r="AA66" s="129" t="s">
        <v>83</v>
      </c>
      <c r="AB66" s="106">
        <v>18</v>
      </c>
      <c r="AC66" s="106">
        <v>14</v>
      </c>
      <c r="AD66" s="106">
        <v>14</v>
      </c>
      <c r="AE66" s="106">
        <v>10</v>
      </c>
      <c r="AF66" s="106">
        <v>8</v>
      </c>
      <c r="AG66" s="106">
        <v>5</v>
      </c>
      <c r="AH66" s="106">
        <v>5</v>
      </c>
      <c r="AI66" s="130"/>
      <c r="AJ66" s="39"/>
    </row>
    <row r="67" spans="1:36" s="40" customFormat="1" ht="48" customHeight="1">
      <c r="A67" s="71"/>
      <c r="B67" s="131">
        <v>6</v>
      </c>
      <c r="C67" s="131">
        <v>0</v>
      </c>
      <c r="D67" s="131">
        <v>1</v>
      </c>
      <c r="E67" s="131">
        <v>0</v>
      </c>
      <c r="F67" s="131">
        <v>5</v>
      </c>
      <c r="G67" s="131">
        <v>0</v>
      </c>
      <c r="H67" s="131">
        <v>3</v>
      </c>
      <c r="I67" s="131">
        <v>0</v>
      </c>
      <c r="J67" s="131">
        <v>7</v>
      </c>
      <c r="K67" s="131">
        <v>1</v>
      </c>
      <c r="L67" s="131">
        <v>0</v>
      </c>
      <c r="M67" s="131">
        <v>3</v>
      </c>
      <c r="N67" s="131">
        <v>2</v>
      </c>
      <c r="O67" s="131">
        <v>0</v>
      </c>
      <c r="P67" s="131"/>
      <c r="Q67" s="131"/>
      <c r="R67" s="164"/>
      <c r="S67" s="164"/>
      <c r="T67" s="164"/>
      <c r="U67" s="164"/>
      <c r="V67" s="163">
        <v>1</v>
      </c>
      <c r="W67" s="163">
        <v>3</v>
      </c>
      <c r="X67" s="163" t="s">
        <v>115</v>
      </c>
      <c r="Y67" s="134"/>
      <c r="Z67" s="129" t="s">
        <v>100</v>
      </c>
      <c r="AA67" s="129" t="s">
        <v>208</v>
      </c>
      <c r="AB67" s="106">
        <v>7316.4</v>
      </c>
      <c r="AC67" s="106">
        <v>6463.2</v>
      </c>
      <c r="AD67" s="106">
        <v>12072.7</v>
      </c>
      <c r="AE67" s="106">
        <v>8920</v>
      </c>
      <c r="AF67" s="106">
        <v>9423</v>
      </c>
      <c r="AG67" s="106">
        <v>9423</v>
      </c>
      <c r="AH67" s="106"/>
      <c r="AI67" s="130"/>
      <c r="AJ67" s="39"/>
    </row>
    <row r="68" spans="1:36" s="40" customFormat="1" ht="60" customHeight="1">
      <c r="A68" s="7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64"/>
      <c r="S68" s="164"/>
      <c r="T68" s="164"/>
      <c r="U68" s="164"/>
      <c r="V68" s="164"/>
      <c r="W68" s="164"/>
      <c r="X68" s="164"/>
      <c r="Y68" s="134"/>
      <c r="Z68" s="129" t="s">
        <v>167</v>
      </c>
      <c r="AA68" s="129" t="s">
        <v>83</v>
      </c>
      <c r="AB68" s="106">
        <v>100</v>
      </c>
      <c r="AC68" s="106">
        <v>0</v>
      </c>
      <c r="AD68" s="106">
        <v>100</v>
      </c>
      <c r="AE68" s="106">
        <v>100</v>
      </c>
      <c r="AF68" s="106">
        <v>100</v>
      </c>
      <c r="AG68" s="106">
        <v>100</v>
      </c>
      <c r="AH68" s="106">
        <v>100</v>
      </c>
      <c r="AI68" s="130"/>
      <c r="AJ68" s="39"/>
    </row>
    <row r="69" spans="1:36" s="40" customFormat="1" ht="36" customHeight="1">
      <c r="A69" s="71"/>
      <c r="B69" s="131">
        <v>6</v>
      </c>
      <c r="C69" s="131">
        <v>0</v>
      </c>
      <c r="D69" s="131">
        <v>1</v>
      </c>
      <c r="E69" s="131">
        <v>0</v>
      </c>
      <c r="F69" s="131">
        <v>5</v>
      </c>
      <c r="G69" s="131">
        <v>0</v>
      </c>
      <c r="H69" s="131">
        <v>3</v>
      </c>
      <c r="I69" s="131">
        <v>0</v>
      </c>
      <c r="J69" s="131">
        <v>7</v>
      </c>
      <c r="K69" s="131">
        <v>1</v>
      </c>
      <c r="L69" s="131">
        <v>1</v>
      </c>
      <c r="M69" s="131">
        <v>0</v>
      </c>
      <c r="N69" s="131">
        <v>2</v>
      </c>
      <c r="O69" s="131">
        <v>0</v>
      </c>
      <c r="P69" s="131"/>
      <c r="Q69" s="131"/>
      <c r="R69" s="164"/>
      <c r="S69" s="164"/>
      <c r="T69" s="164"/>
      <c r="U69" s="164"/>
      <c r="V69" s="164"/>
      <c r="W69" s="164"/>
      <c r="X69" s="164"/>
      <c r="Y69" s="134"/>
      <c r="Z69" s="129" t="s">
        <v>94</v>
      </c>
      <c r="AA69" s="129" t="s">
        <v>208</v>
      </c>
      <c r="AB69" s="106">
        <v>583.20000000000005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/>
      <c r="AI69" s="130"/>
      <c r="AJ69" s="39"/>
    </row>
    <row r="70" spans="1:36" s="40" customFormat="1" ht="31.5" customHeight="1">
      <c r="A70" s="7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64"/>
      <c r="S70" s="164"/>
      <c r="T70" s="164"/>
      <c r="U70" s="164"/>
      <c r="V70" s="164"/>
      <c r="W70" s="164"/>
      <c r="X70" s="164"/>
      <c r="Y70" s="134"/>
      <c r="Z70" s="129" t="s">
        <v>164</v>
      </c>
      <c r="AA70" s="129" t="s">
        <v>83</v>
      </c>
      <c r="AB70" s="106">
        <v>100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f>SUM(AB70:AG70)</f>
        <v>100</v>
      </c>
      <c r="AI70" s="130"/>
      <c r="AJ70" s="39"/>
    </row>
    <row r="71" spans="1:36" s="40" customFormat="1" ht="60.75" customHeight="1">
      <c r="A71" s="7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64"/>
      <c r="S71" s="164"/>
      <c r="T71" s="164"/>
      <c r="U71" s="164"/>
      <c r="V71" s="164"/>
      <c r="W71" s="164"/>
      <c r="X71" s="164"/>
      <c r="Y71" s="134"/>
      <c r="Z71" s="179" t="s">
        <v>168</v>
      </c>
      <c r="AA71" s="179" t="s">
        <v>82</v>
      </c>
      <c r="AB71" s="182">
        <f>+AB73+AB78+AB80+AB76+AB85+AB87+AB82+AB92+AB94</f>
        <v>24354.1</v>
      </c>
      <c r="AC71" s="182">
        <v>20390</v>
      </c>
      <c r="AD71" s="182">
        <v>18377.599999999999</v>
      </c>
      <c r="AE71" s="184">
        <v>24300</v>
      </c>
      <c r="AF71" s="184">
        <v>27000</v>
      </c>
      <c r="AG71" s="184">
        <v>22000</v>
      </c>
      <c r="AH71" s="183"/>
      <c r="AI71" s="135"/>
      <c r="AJ71" s="39"/>
    </row>
    <row r="72" spans="1:36" s="40" customFormat="1" ht="57" customHeight="1">
      <c r="A72" s="7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64"/>
      <c r="S72" s="164"/>
      <c r="T72" s="164"/>
      <c r="U72" s="164"/>
      <c r="V72" s="164"/>
      <c r="W72" s="164"/>
      <c r="X72" s="164"/>
      <c r="Y72" s="134"/>
      <c r="Z72" s="129" t="s">
        <v>169</v>
      </c>
      <c r="AA72" s="129" t="s">
        <v>85</v>
      </c>
      <c r="AB72" s="107">
        <v>100</v>
      </c>
      <c r="AC72" s="107">
        <v>0</v>
      </c>
      <c r="AD72" s="107">
        <v>70</v>
      </c>
      <c r="AE72" s="107">
        <v>27</v>
      </c>
      <c r="AF72" s="107">
        <v>27</v>
      </c>
      <c r="AG72" s="107">
        <v>27</v>
      </c>
      <c r="AH72" s="107">
        <f>SUM(AB72:AG72)</f>
        <v>251</v>
      </c>
      <c r="AI72" s="130"/>
      <c r="AJ72" s="39"/>
    </row>
    <row r="73" spans="1:36" s="40" customFormat="1" ht="49.5" customHeight="1">
      <c r="A73" s="71"/>
      <c r="B73" s="131">
        <v>6</v>
      </c>
      <c r="C73" s="131">
        <v>0</v>
      </c>
      <c r="D73" s="131">
        <v>1</v>
      </c>
      <c r="E73" s="131">
        <v>0</v>
      </c>
      <c r="F73" s="131">
        <v>5</v>
      </c>
      <c r="G73" s="131">
        <v>0</v>
      </c>
      <c r="H73" s="131">
        <v>3</v>
      </c>
      <c r="I73" s="131">
        <v>0</v>
      </c>
      <c r="J73" s="131">
        <v>7</v>
      </c>
      <c r="K73" s="131">
        <v>1</v>
      </c>
      <c r="L73" s="131">
        <v>0</v>
      </c>
      <c r="M73" s="131">
        <v>4</v>
      </c>
      <c r="N73" s="131">
        <v>2</v>
      </c>
      <c r="O73" s="131">
        <v>0</v>
      </c>
      <c r="P73" s="131"/>
      <c r="Q73" s="131"/>
      <c r="R73" s="164"/>
      <c r="S73" s="164"/>
      <c r="T73" s="164"/>
      <c r="U73" s="164"/>
      <c r="V73" s="163">
        <v>1</v>
      </c>
      <c r="W73" s="163">
        <v>5</v>
      </c>
      <c r="X73" s="163" t="s">
        <v>115</v>
      </c>
      <c r="Y73" s="134"/>
      <c r="Z73" s="129" t="s">
        <v>225</v>
      </c>
      <c r="AA73" s="129" t="s">
        <v>82</v>
      </c>
      <c r="AB73" s="106">
        <v>853.3</v>
      </c>
      <c r="AC73" s="106">
        <v>2151.6999999999998</v>
      </c>
      <c r="AD73" s="106">
        <v>1625</v>
      </c>
      <c r="AE73" s="105">
        <v>2000</v>
      </c>
      <c r="AF73" s="106">
        <v>2000</v>
      </c>
      <c r="AG73" s="106">
        <v>2000</v>
      </c>
      <c r="AH73" s="106"/>
      <c r="AI73" s="130"/>
      <c r="AJ73" s="39"/>
    </row>
    <row r="74" spans="1:36" s="40" customFormat="1" ht="41.25" customHeight="1">
      <c r="A74" s="7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64"/>
      <c r="S74" s="164"/>
      <c r="T74" s="164"/>
      <c r="U74" s="164"/>
      <c r="V74" s="163"/>
      <c r="W74" s="163"/>
      <c r="X74" s="163"/>
      <c r="Y74" s="134"/>
      <c r="Z74" s="129" t="s">
        <v>192</v>
      </c>
      <c r="AA74" s="129" t="s">
        <v>85</v>
      </c>
      <c r="AB74" s="107">
        <v>6</v>
      </c>
      <c r="AC74" s="107">
        <v>8</v>
      </c>
      <c r="AD74" s="112" t="s">
        <v>189</v>
      </c>
      <c r="AE74" s="112" t="s">
        <v>189</v>
      </c>
      <c r="AF74" s="112" t="s">
        <v>189</v>
      </c>
      <c r="AG74" s="112" t="s">
        <v>189</v>
      </c>
      <c r="AH74" s="107">
        <v>14</v>
      </c>
      <c r="AI74" s="130"/>
      <c r="AJ74" s="39"/>
    </row>
    <row r="75" spans="1:36" s="40" customFormat="1" ht="50.25" customHeight="1">
      <c r="A75" s="7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64"/>
      <c r="S75" s="164"/>
      <c r="T75" s="164"/>
      <c r="U75" s="164"/>
      <c r="V75" s="164"/>
      <c r="W75" s="164"/>
      <c r="X75" s="164"/>
      <c r="Y75" s="134"/>
      <c r="Z75" s="129" t="s">
        <v>191</v>
      </c>
      <c r="AA75" s="129" t="s">
        <v>83</v>
      </c>
      <c r="AB75" s="106">
        <v>0</v>
      </c>
      <c r="AC75" s="106">
        <v>0</v>
      </c>
      <c r="AD75" s="106">
        <v>100</v>
      </c>
      <c r="AE75" s="106">
        <v>100</v>
      </c>
      <c r="AF75" s="106">
        <v>100</v>
      </c>
      <c r="AG75" s="106">
        <v>100</v>
      </c>
      <c r="AH75" s="106">
        <v>100</v>
      </c>
      <c r="AI75" s="130"/>
      <c r="AJ75" s="39"/>
    </row>
    <row r="76" spans="1:36" s="40" customFormat="1" ht="42.75" customHeight="1">
      <c r="A76" s="73"/>
      <c r="B76" s="131">
        <v>6</v>
      </c>
      <c r="C76" s="131">
        <v>0</v>
      </c>
      <c r="D76" s="131">
        <v>1</v>
      </c>
      <c r="E76" s="131">
        <v>0</v>
      </c>
      <c r="F76" s="131">
        <v>5</v>
      </c>
      <c r="G76" s="131">
        <v>0</v>
      </c>
      <c r="H76" s="131">
        <v>3</v>
      </c>
      <c r="I76" s="131">
        <v>0</v>
      </c>
      <c r="J76" s="131">
        <v>7</v>
      </c>
      <c r="K76" s="131">
        <v>1</v>
      </c>
      <c r="L76" s="131">
        <v>0</v>
      </c>
      <c r="M76" s="131">
        <v>4</v>
      </c>
      <c r="N76" s="131">
        <v>2</v>
      </c>
      <c r="O76" s="131">
        <v>0</v>
      </c>
      <c r="P76" s="131"/>
      <c r="Q76" s="131"/>
      <c r="R76" s="164"/>
      <c r="S76" s="164"/>
      <c r="T76" s="164"/>
      <c r="U76" s="164"/>
      <c r="V76" s="163"/>
      <c r="W76" s="163"/>
      <c r="X76" s="163"/>
      <c r="Y76" s="134"/>
      <c r="Z76" s="129" t="s">
        <v>150</v>
      </c>
      <c r="AA76" s="129" t="s">
        <v>82</v>
      </c>
      <c r="AB76" s="106">
        <v>50</v>
      </c>
      <c r="AC76" s="106">
        <v>50</v>
      </c>
      <c r="AD76" s="106">
        <v>0</v>
      </c>
      <c r="AE76" s="106">
        <v>0</v>
      </c>
      <c r="AF76" s="106">
        <v>0</v>
      </c>
      <c r="AG76" s="106">
        <v>0</v>
      </c>
      <c r="AH76" s="106"/>
      <c r="AI76" s="130"/>
      <c r="AJ76" s="39"/>
    </row>
    <row r="77" spans="1:36" s="40" customFormat="1" ht="41.25" customHeight="1">
      <c r="A77" s="73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64"/>
      <c r="S77" s="164"/>
      <c r="T77" s="164"/>
      <c r="U77" s="164"/>
      <c r="V77" s="164"/>
      <c r="W77" s="164"/>
      <c r="X77" s="164"/>
      <c r="Y77" s="134"/>
      <c r="Z77" s="129" t="s">
        <v>170</v>
      </c>
      <c r="AA77" s="129" t="s">
        <v>83</v>
      </c>
      <c r="AB77" s="106">
        <v>100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100</v>
      </c>
      <c r="AI77" s="130"/>
      <c r="AJ77" s="39"/>
    </row>
    <row r="78" spans="1:36" s="40" customFormat="1" ht="42" customHeight="1">
      <c r="A78" s="71"/>
      <c r="B78" s="131">
        <v>6</v>
      </c>
      <c r="C78" s="131">
        <v>0</v>
      </c>
      <c r="D78" s="131">
        <v>1</v>
      </c>
      <c r="E78" s="131">
        <v>0</v>
      </c>
      <c r="F78" s="131">
        <v>5</v>
      </c>
      <c r="G78" s="131">
        <v>0</v>
      </c>
      <c r="H78" s="131">
        <v>3</v>
      </c>
      <c r="I78" s="131">
        <v>0</v>
      </c>
      <c r="J78" s="131">
        <v>7</v>
      </c>
      <c r="K78" s="131">
        <v>1</v>
      </c>
      <c r="L78" s="131">
        <v>4</v>
      </c>
      <c r="M78" s="131">
        <v>0</v>
      </c>
      <c r="N78" s="131">
        <v>1</v>
      </c>
      <c r="O78" s="131">
        <v>5</v>
      </c>
      <c r="P78" s="131"/>
      <c r="Q78" s="131"/>
      <c r="R78" s="164"/>
      <c r="S78" s="164"/>
      <c r="T78" s="164"/>
      <c r="U78" s="164"/>
      <c r="V78" s="164"/>
      <c r="W78" s="164"/>
      <c r="X78" s="164"/>
      <c r="Y78" s="134"/>
      <c r="Z78" s="129" t="s">
        <v>171</v>
      </c>
      <c r="AA78" s="129" t="s">
        <v>82</v>
      </c>
      <c r="AB78" s="106">
        <v>1111.7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/>
      <c r="AI78" s="130"/>
      <c r="AJ78" s="39"/>
    </row>
    <row r="79" spans="1:36" s="40" customFormat="1" ht="47.25" customHeight="1">
      <c r="A79" s="7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64"/>
      <c r="S79" s="164"/>
      <c r="T79" s="164"/>
      <c r="U79" s="164"/>
      <c r="V79" s="164"/>
      <c r="W79" s="164"/>
      <c r="X79" s="164"/>
      <c r="Y79" s="134"/>
      <c r="Z79" s="129" t="s">
        <v>183</v>
      </c>
      <c r="AA79" s="129" t="s">
        <v>85</v>
      </c>
      <c r="AB79" s="107">
        <v>10</v>
      </c>
      <c r="AC79" s="107">
        <v>0</v>
      </c>
      <c r="AD79" s="107">
        <v>0</v>
      </c>
      <c r="AE79" s="107">
        <v>0</v>
      </c>
      <c r="AF79" s="107">
        <v>0</v>
      </c>
      <c r="AG79" s="107">
        <v>0</v>
      </c>
      <c r="AH79" s="107">
        <f>SUM(AB79:AG79)</f>
        <v>10</v>
      </c>
      <c r="AI79" s="130"/>
      <c r="AJ79" s="39"/>
    </row>
    <row r="80" spans="1:36" s="40" customFormat="1" ht="51" hidden="1">
      <c r="A80" s="68"/>
      <c r="B80" s="131">
        <v>6</v>
      </c>
      <c r="C80" s="131">
        <v>0</v>
      </c>
      <c r="D80" s="131">
        <v>1</v>
      </c>
      <c r="E80" s="131">
        <v>0</v>
      </c>
      <c r="F80" s="131">
        <v>4</v>
      </c>
      <c r="G80" s="131">
        <v>0</v>
      </c>
      <c r="H80" s="131">
        <v>9</v>
      </c>
      <c r="I80" s="131">
        <v>0</v>
      </c>
      <c r="J80" s="131">
        <v>7</v>
      </c>
      <c r="K80" s="131">
        <v>1</v>
      </c>
      <c r="L80" s="131">
        <v>1</v>
      </c>
      <c r="M80" s="131">
        <v>0</v>
      </c>
      <c r="N80" s="131">
        <v>1</v>
      </c>
      <c r="O80" s="131">
        <v>6</v>
      </c>
      <c r="P80" s="131"/>
      <c r="Q80" s="131"/>
      <c r="R80" s="164"/>
      <c r="S80" s="164"/>
      <c r="T80" s="164"/>
      <c r="U80" s="164"/>
      <c r="V80" s="164"/>
      <c r="W80" s="164"/>
      <c r="X80" s="164"/>
      <c r="Y80" s="134"/>
      <c r="Z80" s="129" t="s">
        <v>101</v>
      </c>
      <c r="AA80" s="129" t="s">
        <v>82</v>
      </c>
      <c r="AB80" s="106">
        <v>3351.2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f>SUM(AB80:AG80)</f>
        <v>3351.2</v>
      </c>
      <c r="AI80" s="130"/>
      <c r="AJ80" s="39"/>
    </row>
    <row r="81" spans="1:68" s="40" customFormat="1" ht="10.5" hidden="1" customHeight="1">
      <c r="A81" s="68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64"/>
      <c r="S81" s="164"/>
      <c r="T81" s="164"/>
      <c r="U81" s="164"/>
      <c r="V81" s="164"/>
      <c r="W81" s="164"/>
      <c r="X81" s="164"/>
      <c r="Y81" s="134"/>
      <c r="Z81" s="129" t="s">
        <v>102</v>
      </c>
      <c r="AA81" s="129" t="s">
        <v>83</v>
      </c>
      <c r="AB81" s="106">
        <v>100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f>SUM(AB81:AG81)</f>
        <v>100</v>
      </c>
      <c r="AI81" s="130"/>
      <c r="AJ81" s="39"/>
    </row>
    <row r="82" spans="1:68" s="4" customFormat="1" ht="48" customHeight="1">
      <c r="A82" s="74"/>
      <c r="B82" s="131">
        <v>6</v>
      </c>
      <c r="C82" s="131">
        <v>0</v>
      </c>
      <c r="D82" s="131">
        <v>1</v>
      </c>
      <c r="E82" s="131">
        <v>0</v>
      </c>
      <c r="F82" s="131">
        <v>4</v>
      </c>
      <c r="G82" s="131">
        <v>0</v>
      </c>
      <c r="H82" s="131">
        <v>9</v>
      </c>
      <c r="I82" s="131">
        <v>0</v>
      </c>
      <c r="J82" s="131">
        <v>7</v>
      </c>
      <c r="K82" s="131">
        <v>1</v>
      </c>
      <c r="L82" s="131">
        <v>0</v>
      </c>
      <c r="M82" s="131">
        <v>4</v>
      </c>
      <c r="N82" s="131">
        <v>2</v>
      </c>
      <c r="O82" s="131">
        <v>0</v>
      </c>
      <c r="P82" s="131"/>
      <c r="Q82" s="131"/>
      <c r="R82" s="164"/>
      <c r="S82" s="164"/>
      <c r="T82" s="164"/>
      <c r="U82" s="164"/>
      <c r="V82" s="163">
        <v>2</v>
      </c>
      <c r="W82" s="163">
        <v>6</v>
      </c>
      <c r="X82" s="163" t="s">
        <v>115</v>
      </c>
      <c r="Y82" s="134"/>
      <c r="Z82" s="129" t="s">
        <v>151</v>
      </c>
      <c r="AA82" s="129" t="s">
        <v>82</v>
      </c>
      <c r="AB82" s="106">
        <v>8618.5</v>
      </c>
      <c r="AC82" s="106">
        <v>18050</v>
      </c>
      <c r="AD82" s="106">
        <v>16000</v>
      </c>
      <c r="AE82" s="106">
        <v>22000</v>
      </c>
      <c r="AF82" s="106">
        <v>25000</v>
      </c>
      <c r="AG82" s="106">
        <v>20000</v>
      </c>
      <c r="AH82" s="106"/>
      <c r="AI82" s="130"/>
      <c r="AJ82" s="55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</row>
    <row r="83" spans="1:68" s="4" customFormat="1" ht="52.9" customHeight="1">
      <c r="A83" s="10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64"/>
      <c r="S83" s="164"/>
      <c r="T83" s="164"/>
      <c r="U83" s="164"/>
      <c r="V83" s="163"/>
      <c r="W83" s="163"/>
      <c r="X83" s="163"/>
      <c r="Y83" s="134"/>
      <c r="Z83" s="129" t="s">
        <v>194</v>
      </c>
      <c r="AA83" s="129" t="s">
        <v>85</v>
      </c>
      <c r="AB83" s="107">
        <v>50</v>
      </c>
      <c r="AC83" s="107">
        <v>45</v>
      </c>
      <c r="AD83" s="106" t="s">
        <v>189</v>
      </c>
      <c r="AE83" s="106" t="s">
        <v>189</v>
      </c>
      <c r="AF83" s="106" t="s">
        <v>189</v>
      </c>
      <c r="AG83" s="106" t="s">
        <v>189</v>
      </c>
      <c r="AH83" s="107">
        <v>95</v>
      </c>
      <c r="AI83" s="130"/>
      <c r="AJ83" s="55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</row>
    <row r="84" spans="1:68" s="4" customFormat="1" ht="58.5" customHeight="1">
      <c r="A84" s="73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64"/>
      <c r="S84" s="164"/>
      <c r="T84" s="164"/>
      <c r="U84" s="164"/>
      <c r="V84" s="164"/>
      <c r="W84" s="164"/>
      <c r="X84" s="164"/>
      <c r="Y84" s="134"/>
      <c r="Z84" s="129" t="s">
        <v>193</v>
      </c>
      <c r="AA84" s="129" t="s">
        <v>83</v>
      </c>
      <c r="AB84" s="106">
        <v>0</v>
      </c>
      <c r="AC84" s="106">
        <v>0</v>
      </c>
      <c r="AD84" s="106">
        <v>100</v>
      </c>
      <c r="AE84" s="106">
        <v>100</v>
      </c>
      <c r="AF84" s="106">
        <v>100</v>
      </c>
      <c r="AG84" s="106">
        <v>100</v>
      </c>
      <c r="AH84" s="106">
        <v>100</v>
      </c>
      <c r="AI84" s="130"/>
      <c r="AJ84" s="55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</row>
    <row r="85" spans="1:68" s="4" customFormat="1" ht="33.75" customHeight="1">
      <c r="A85" s="73"/>
      <c r="B85" s="131">
        <v>6</v>
      </c>
      <c r="C85" s="131">
        <v>0</v>
      </c>
      <c r="D85" s="131">
        <v>1</v>
      </c>
      <c r="E85" s="131">
        <v>0</v>
      </c>
      <c r="F85" s="131">
        <v>5</v>
      </c>
      <c r="G85" s="131">
        <v>0</v>
      </c>
      <c r="H85" s="131">
        <v>3</v>
      </c>
      <c r="I85" s="131">
        <v>0</v>
      </c>
      <c r="J85" s="131">
        <v>7</v>
      </c>
      <c r="K85" s="131">
        <v>1</v>
      </c>
      <c r="L85" s="131">
        <v>1</v>
      </c>
      <c r="M85" s="131">
        <v>0</v>
      </c>
      <c r="N85" s="131">
        <v>1</v>
      </c>
      <c r="O85" s="131">
        <v>9</v>
      </c>
      <c r="P85" s="131"/>
      <c r="Q85" s="131"/>
      <c r="R85" s="164"/>
      <c r="S85" s="164"/>
      <c r="T85" s="164"/>
      <c r="U85" s="164"/>
      <c r="V85" s="164"/>
      <c r="W85" s="164"/>
      <c r="X85" s="164"/>
      <c r="Y85" s="134"/>
      <c r="Z85" s="129" t="s">
        <v>103</v>
      </c>
      <c r="AA85" s="129" t="s">
        <v>86</v>
      </c>
      <c r="AB85" s="106">
        <v>400.2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/>
      <c r="AI85" s="130"/>
      <c r="AJ85" s="55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</row>
    <row r="86" spans="1:68" s="4" customFormat="1" ht="25.5">
      <c r="A86" s="76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64"/>
      <c r="S86" s="164"/>
      <c r="T86" s="164"/>
      <c r="U86" s="164"/>
      <c r="V86" s="164"/>
      <c r="W86" s="164"/>
      <c r="X86" s="164"/>
      <c r="Y86" s="134"/>
      <c r="Z86" s="129" t="s">
        <v>172</v>
      </c>
      <c r="AA86" s="129" t="s">
        <v>83</v>
      </c>
      <c r="AB86" s="106">
        <v>100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f>SUM(AB86:AG86)</f>
        <v>100</v>
      </c>
      <c r="AI86" s="130"/>
      <c r="AJ86" s="55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</row>
    <row r="87" spans="1:68" s="4" customFormat="1" ht="38.25">
      <c r="A87" s="70"/>
      <c r="B87" s="131">
        <v>6</v>
      </c>
      <c r="C87" s="131">
        <v>0</v>
      </c>
      <c r="D87" s="131">
        <v>1</v>
      </c>
      <c r="E87" s="131">
        <v>0</v>
      </c>
      <c r="F87" s="131">
        <v>4</v>
      </c>
      <c r="G87" s="131">
        <v>0</v>
      </c>
      <c r="H87" s="131">
        <v>9</v>
      </c>
      <c r="I87" s="131">
        <v>0</v>
      </c>
      <c r="J87" s="131">
        <v>7</v>
      </c>
      <c r="K87" s="131">
        <v>1</v>
      </c>
      <c r="L87" s="131">
        <v>4</v>
      </c>
      <c r="M87" s="131">
        <v>0</v>
      </c>
      <c r="N87" s="131">
        <v>1</v>
      </c>
      <c r="O87" s="131">
        <v>6</v>
      </c>
      <c r="P87" s="131"/>
      <c r="Q87" s="131"/>
      <c r="R87" s="164"/>
      <c r="S87" s="164"/>
      <c r="T87" s="164"/>
      <c r="U87" s="164"/>
      <c r="V87" s="164"/>
      <c r="W87" s="164"/>
      <c r="X87" s="164"/>
      <c r="Y87" s="134"/>
      <c r="Z87" s="129" t="s">
        <v>104</v>
      </c>
      <c r="AA87" s="129" t="s">
        <v>88</v>
      </c>
      <c r="AB87" s="106">
        <v>9789.2000000000007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/>
      <c r="AI87" s="130"/>
      <c r="AJ87" s="55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</row>
    <row r="88" spans="1:68" s="56" customFormat="1" ht="59.25" customHeight="1">
      <c r="A88" s="74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64"/>
      <c r="S88" s="164"/>
      <c r="T88" s="164"/>
      <c r="U88" s="164"/>
      <c r="V88" s="164"/>
      <c r="W88" s="164"/>
      <c r="X88" s="164"/>
      <c r="Y88" s="134"/>
      <c r="Z88" s="129" t="s">
        <v>181</v>
      </c>
      <c r="AA88" s="129" t="s">
        <v>85</v>
      </c>
      <c r="AB88" s="107">
        <v>50</v>
      </c>
      <c r="AC88" s="107">
        <v>0</v>
      </c>
      <c r="AD88" s="107">
        <v>0</v>
      </c>
      <c r="AE88" s="107">
        <v>0</v>
      </c>
      <c r="AF88" s="107">
        <v>0</v>
      </c>
      <c r="AG88" s="107">
        <v>0</v>
      </c>
      <c r="AH88" s="107">
        <f>SUM(AB88:AG88)</f>
        <v>50</v>
      </c>
      <c r="AI88" s="130"/>
      <c r="AJ88" s="55"/>
    </row>
    <row r="89" spans="1:68" s="56" customFormat="1" ht="36" customHeight="1">
      <c r="A89" s="73"/>
      <c r="B89" s="144">
        <v>6</v>
      </c>
      <c r="C89" s="144">
        <v>0</v>
      </c>
      <c r="D89" s="144">
        <v>1</v>
      </c>
      <c r="E89" s="144">
        <v>0</v>
      </c>
      <c r="F89" s="144">
        <v>5</v>
      </c>
      <c r="G89" s="144">
        <v>0</v>
      </c>
      <c r="H89" s="144">
        <v>3</v>
      </c>
      <c r="I89" s="144">
        <v>0</v>
      </c>
      <c r="J89" s="144">
        <v>7</v>
      </c>
      <c r="K89" s="144">
        <v>1</v>
      </c>
      <c r="L89" s="144">
        <v>1</v>
      </c>
      <c r="M89" s="144">
        <v>0</v>
      </c>
      <c r="N89" s="144">
        <v>2</v>
      </c>
      <c r="O89" s="144">
        <v>7</v>
      </c>
      <c r="P89" s="144"/>
      <c r="Q89" s="144"/>
      <c r="R89" s="167"/>
      <c r="S89" s="167"/>
      <c r="T89" s="167"/>
      <c r="U89" s="167"/>
      <c r="V89" s="168"/>
      <c r="W89" s="168"/>
      <c r="X89" s="168"/>
      <c r="Y89" s="146"/>
      <c r="Z89" s="129" t="s">
        <v>152</v>
      </c>
      <c r="AA89" s="129" t="s">
        <v>86</v>
      </c>
      <c r="AB89" s="106">
        <v>0</v>
      </c>
      <c r="AC89" s="106">
        <v>75</v>
      </c>
      <c r="AD89" s="106">
        <v>0</v>
      </c>
      <c r="AE89" s="106">
        <v>0</v>
      </c>
      <c r="AF89" s="106">
        <v>0</v>
      </c>
      <c r="AG89" s="106">
        <v>0</v>
      </c>
      <c r="AH89" s="105"/>
      <c r="AI89" s="130"/>
      <c r="AJ89" s="55"/>
    </row>
    <row r="90" spans="1:68" s="56" customFormat="1" ht="38.25">
      <c r="A90" s="7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67"/>
      <c r="S90" s="167"/>
      <c r="T90" s="167"/>
      <c r="U90" s="167"/>
      <c r="V90" s="168"/>
      <c r="W90" s="168"/>
      <c r="X90" s="168"/>
      <c r="Y90" s="146"/>
      <c r="Z90" s="129" t="s">
        <v>196</v>
      </c>
      <c r="AA90" s="129" t="s">
        <v>85</v>
      </c>
      <c r="AB90" s="107">
        <v>6</v>
      </c>
      <c r="AC90" s="107">
        <v>8</v>
      </c>
      <c r="AD90" s="106" t="s">
        <v>189</v>
      </c>
      <c r="AE90" s="106" t="s">
        <v>189</v>
      </c>
      <c r="AF90" s="106" t="s">
        <v>189</v>
      </c>
      <c r="AG90" s="106" t="s">
        <v>189</v>
      </c>
      <c r="AH90" s="107">
        <v>14</v>
      </c>
      <c r="AI90" s="130"/>
      <c r="AJ90" s="55"/>
    </row>
    <row r="91" spans="1:68" s="4" customFormat="1" ht="38.25">
      <c r="A91" s="73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64"/>
      <c r="S91" s="164"/>
      <c r="T91" s="164"/>
      <c r="U91" s="164"/>
      <c r="V91" s="164"/>
      <c r="W91" s="164"/>
      <c r="X91" s="164"/>
      <c r="Y91" s="133"/>
      <c r="Z91" s="129" t="s">
        <v>195</v>
      </c>
      <c r="AA91" s="129" t="s">
        <v>83</v>
      </c>
      <c r="AB91" s="106">
        <v>0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30"/>
      <c r="AJ91" s="55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</row>
    <row r="92" spans="1:68" s="64" customFormat="1" ht="45.75" customHeight="1">
      <c r="A92" s="73"/>
      <c r="B92" s="131">
        <v>6</v>
      </c>
      <c r="C92" s="131">
        <v>0</v>
      </c>
      <c r="D92" s="131">
        <v>1</v>
      </c>
      <c r="E92" s="131">
        <v>0</v>
      </c>
      <c r="F92" s="131">
        <v>5</v>
      </c>
      <c r="G92" s="131">
        <v>0</v>
      </c>
      <c r="H92" s="131">
        <v>3</v>
      </c>
      <c r="I92" s="131">
        <v>0</v>
      </c>
      <c r="J92" s="131">
        <v>7</v>
      </c>
      <c r="K92" s="131">
        <v>1</v>
      </c>
      <c r="L92" s="131">
        <v>1</v>
      </c>
      <c r="M92" s="131">
        <v>0</v>
      </c>
      <c r="N92" s="131">
        <v>2</v>
      </c>
      <c r="O92" s="131">
        <v>5</v>
      </c>
      <c r="P92" s="131"/>
      <c r="Q92" s="131"/>
      <c r="R92" s="164"/>
      <c r="S92" s="164"/>
      <c r="T92" s="164"/>
      <c r="U92" s="164"/>
      <c r="V92" s="164"/>
      <c r="W92" s="164"/>
      <c r="X92" s="164"/>
      <c r="Y92" s="134"/>
      <c r="Z92" s="129" t="s">
        <v>105</v>
      </c>
      <c r="AA92" s="129" t="s">
        <v>82</v>
      </c>
      <c r="AB92" s="106">
        <v>80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/>
      <c r="AI92" s="130"/>
      <c r="AJ92" s="62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</row>
    <row r="93" spans="1:68" s="4" customFormat="1" ht="36" customHeight="1">
      <c r="A93" s="76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64"/>
      <c r="S93" s="164"/>
      <c r="T93" s="164"/>
      <c r="U93" s="164"/>
      <c r="V93" s="164"/>
      <c r="W93" s="164"/>
      <c r="X93" s="164"/>
      <c r="Y93" s="164"/>
      <c r="Z93" s="129" t="s">
        <v>173</v>
      </c>
      <c r="AA93" s="129" t="s">
        <v>85</v>
      </c>
      <c r="AB93" s="107">
        <v>50</v>
      </c>
      <c r="AC93" s="107">
        <v>0</v>
      </c>
      <c r="AD93" s="107">
        <v>0</v>
      </c>
      <c r="AE93" s="107">
        <v>0</v>
      </c>
      <c r="AF93" s="107">
        <v>0</v>
      </c>
      <c r="AG93" s="107">
        <v>0</v>
      </c>
      <c r="AH93" s="107">
        <f>SUM(AB93:AG93)</f>
        <v>50</v>
      </c>
      <c r="AI93" s="130"/>
      <c r="AJ93" s="55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</row>
    <row r="94" spans="1:68" s="4" customFormat="1" ht="25.5">
      <c r="A94" s="75"/>
      <c r="B94" s="131">
        <v>6</v>
      </c>
      <c r="C94" s="131">
        <v>0</v>
      </c>
      <c r="D94" s="131">
        <v>1</v>
      </c>
      <c r="E94" s="131">
        <v>0</v>
      </c>
      <c r="F94" s="131">
        <v>5</v>
      </c>
      <c r="G94" s="131">
        <v>0</v>
      </c>
      <c r="H94" s="131">
        <v>3</v>
      </c>
      <c r="I94" s="131">
        <v>0</v>
      </c>
      <c r="J94" s="131">
        <v>7</v>
      </c>
      <c r="K94" s="131">
        <v>1</v>
      </c>
      <c r="L94" s="131">
        <v>1</v>
      </c>
      <c r="M94" s="131">
        <v>0</v>
      </c>
      <c r="N94" s="131">
        <v>2</v>
      </c>
      <c r="O94" s="131">
        <v>8</v>
      </c>
      <c r="P94" s="131"/>
      <c r="Q94" s="131"/>
      <c r="R94" s="164"/>
      <c r="S94" s="164"/>
      <c r="T94" s="164"/>
      <c r="U94" s="164"/>
      <c r="V94" s="164"/>
      <c r="W94" s="164"/>
      <c r="X94" s="164"/>
      <c r="Y94" s="133"/>
      <c r="Z94" s="129" t="s">
        <v>145</v>
      </c>
      <c r="AA94" s="129" t="s">
        <v>82</v>
      </c>
      <c r="AB94" s="106">
        <v>100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/>
      <c r="AI94" s="130"/>
      <c r="AJ94" s="55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</row>
    <row r="95" spans="1:68" s="4" customFormat="1" ht="37.5" customHeight="1">
      <c r="A95" s="73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71"/>
      <c r="S95" s="171"/>
      <c r="T95" s="171"/>
      <c r="U95" s="171"/>
      <c r="V95" s="171"/>
      <c r="W95" s="171"/>
      <c r="X95" s="171"/>
      <c r="Y95" s="128"/>
      <c r="Z95" s="129" t="s">
        <v>174</v>
      </c>
      <c r="AA95" s="129" t="s">
        <v>143</v>
      </c>
      <c r="AB95" s="107">
        <v>1</v>
      </c>
      <c r="AC95" s="107">
        <v>1</v>
      </c>
      <c r="AD95" s="107">
        <v>0</v>
      </c>
      <c r="AE95" s="107">
        <v>0</v>
      </c>
      <c r="AF95" s="107">
        <v>0</v>
      </c>
      <c r="AG95" s="107">
        <v>0</v>
      </c>
      <c r="AH95" s="107">
        <v>1</v>
      </c>
      <c r="AI95" s="130"/>
      <c r="AJ95" s="55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</row>
    <row r="96" spans="1:68" s="4" customFormat="1" ht="49.5" customHeight="1">
      <c r="A96" s="73"/>
      <c r="B96" s="125">
        <v>6</v>
      </c>
      <c r="C96" s="125">
        <v>0</v>
      </c>
      <c r="D96" s="125">
        <v>1</v>
      </c>
      <c r="E96" s="125">
        <v>0</v>
      </c>
      <c r="F96" s="125">
        <v>5</v>
      </c>
      <c r="G96" s="125">
        <v>0</v>
      </c>
      <c r="H96" s="125">
        <v>3</v>
      </c>
      <c r="I96" s="125">
        <v>0</v>
      </c>
      <c r="J96" s="125">
        <v>7</v>
      </c>
      <c r="K96" s="125">
        <v>1</v>
      </c>
      <c r="L96" s="125">
        <v>7</v>
      </c>
      <c r="M96" s="125">
        <v>4</v>
      </c>
      <c r="N96" s="125">
        <v>1</v>
      </c>
      <c r="O96" s="125">
        <v>6</v>
      </c>
      <c r="P96" s="125"/>
      <c r="Q96" s="125"/>
      <c r="R96" s="171"/>
      <c r="S96" s="171"/>
      <c r="T96" s="171"/>
      <c r="U96" s="171"/>
      <c r="V96" s="171"/>
      <c r="W96" s="171"/>
      <c r="X96" s="171"/>
      <c r="Y96" s="128"/>
      <c r="Z96" s="138" t="s">
        <v>134</v>
      </c>
      <c r="AA96" s="129" t="s">
        <v>82</v>
      </c>
      <c r="AB96" s="106">
        <v>0</v>
      </c>
      <c r="AC96" s="106">
        <v>63.3</v>
      </c>
      <c r="AD96" s="106">
        <v>0</v>
      </c>
      <c r="AE96" s="106">
        <v>0</v>
      </c>
      <c r="AF96" s="106">
        <v>0</v>
      </c>
      <c r="AG96" s="106">
        <v>0</v>
      </c>
      <c r="AH96" s="106"/>
      <c r="AI96" s="151"/>
      <c r="AJ96" s="83"/>
      <c r="AK96" s="84"/>
      <c r="AL96" s="84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</row>
    <row r="97" spans="1:68" s="4" customFormat="1" ht="46.5" customHeight="1">
      <c r="A97" s="73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71"/>
      <c r="S97" s="171"/>
      <c r="T97" s="171"/>
      <c r="U97" s="171"/>
      <c r="V97" s="171"/>
      <c r="W97" s="171"/>
      <c r="X97" s="171"/>
      <c r="Y97" s="128"/>
      <c r="Z97" s="129" t="s">
        <v>175</v>
      </c>
      <c r="AA97" s="129" t="s">
        <v>85</v>
      </c>
      <c r="AB97" s="107">
        <v>6</v>
      </c>
      <c r="AC97" s="107">
        <v>8</v>
      </c>
      <c r="AD97" s="107">
        <v>0</v>
      </c>
      <c r="AE97" s="107">
        <v>0</v>
      </c>
      <c r="AF97" s="107">
        <v>0</v>
      </c>
      <c r="AG97" s="107">
        <v>0</v>
      </c>
      <c r="AH97" s="107">
        <v>14</v>
      </c>
      <c r="AI97" s="130"/>
      <c r="AJ97" s="55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</row>
    <row r="98" spans="1:68" s="4" customFormat="1" ht="44.25" customHeight="1">
      <c r="A98" s="73"/>
      <c r="B98" s="131">
        <v>6</v>
      </c>
      <c r="C98" s="131">
        <v>0</v>
      </c>
      <c r="D98" s="131">
        <v>1</v>
      </c>
      <c r="E98" s="131">
        <v>0</v>
      </c>
      <c r="F98" s="131">
        <v>5</v>
      </c>
      <c r="G98" s="131">
        <v>0</v>
      </c>
      <c r="H98" s="131">
        <v>3</v>
      </c>
      <c r="I98" s="131">
        <v>0</v>
      </c>
      <c r="J98" s="131">
        <v>7</v>
      </c>
      <c r="K98" s="131">
        <v>1</v>
      </c>
      <c r="L98" s="131">
        <v>0</v>
      </c>
      <c r="M98" s="131">
        <v>4</v>
      </c>
      <c r="N98" s="131">
        <v>1</v>
      </c>
      <c r="O98" s="131">
        <v>0</v>
      </c>
      <c r="P98" s="131"/>
      <c r="Q98" s="131"/>
      <c r="R98" s="131"/>
      <c r="S98" s="131"/>
      <c r="T98" s="131"/>
      <c r="U98" s="131"/>
      <c r="V98" s="131">
        <v>2</v>
      </c>
      <c r="W98" s="131">
        <v>8</v>
      </c>
      <c r="X98" s="131" t="s">
        <v>213</v>
      </c>
      <c r="Y98" s="70"/>
      <c r="Z98" s="138" t="s">
        <v>185</v>
      </c>
      <c r="AA98" s="129" t="s">
        <v>86</v>
      </c>
      <c r="AB98" s="110">
        <v>0</v>
      </c>
      <c r="AC98" s="110">
        <v>0</v>
      </c>
      <c r="AD98" s="106">
        <v>368.1</v>
      </c>
      <c r="AE98" s="106">
        <v>0</v>
      </c>
      <c r="AF98" s="106">
        <v>0</v>
      </c>
      <c r="AG98" s="106">
        <v>0</v>
      </c>
      <c r="AH98" s="110"/>
      <c r="AI98" s="150"/>
      <c r="AJ98" s="55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</row>
    <row r="99" spans="1:68" s="4" customFormat="1" ht="36.75" customHeight="1">
      <c r="A99" s="7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36"/>
      <c r="Z99" s="129" t="s">
        <v>218</v>
      </c>
      <c r="AA99" s="129" t="s">
        <v>83</v>
      </c>
      <c r="AB99" s="152">
        <v>0</v>
      </c>
      <c r="AC99" s="106">
        <v>0</v>
      </c>
      <c r="AD99" s="107">
        <v>100</v>
      </c>
      <c r="AE99" s="106">
        <v>0</v>
      </c>
      <c r="AF99" s="106">
        <v>0</v>
      </c>
      <c r="AG99" s="106">
        <v>0</v>
      </c>
      <c r="AH99" s="106">
        <v>100</v>
      </c>
      <c r="AI99" s="130"/>
      <c r="AJ99" s="55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</row>
    <row r="100" spans="1:68" s="64" customFormat="1" ht="57" customHeight="1">
      <c r="A100" s="72"/>
      <c r="B100" s="131">
        <v>6</v>
      </c>
      <c r="C100" s="131">
        <v>0</v>
      </c>
      <c r="D100" s="131">
        <v>1</v>
      </c>
      <c r="E100" s="131">
        <v>0</v>
      </c>
      <c r="F100" s="131">
        <v>4</v>
      </c>
      <c r="G100" s="131">
        <v>0</v>
      </c>
      <c r="H100" s="131">
        <v>9</v>
      </c>
      <c r="I100" s="131">
        <v>0</v>
      </c>
      <c r="J100" s="131">
        <v>7</v>
      </c>
      <c r="K100" s="131">
        <v>1</v>
      </c>
      <c r="L100" s="131">
        <v>1</v>
      </c>
      <c r="M100" s="131">
        <v>0</v>
      </c>
      <c r="N100" s="131">
        <v>1</v>
      </c>
      <c r="O100" s="131">
        <v>6</v>
      </c>
      <c r="P100" s="131"/>
      <c r="Q100" s="131"/>
      <c r="R100" s="131"/>
      <c r="S100" s="131"/>
      <c r="T100" s="131"/>
      <c r="U100" s="131"/>
      <c r="V100" s="131"/>
      <c r="W100" s="131"/>
      <c r="X100" s="131"/>
      <c r="Y100" s="137"/>
      <c r="Z100" s="138" t="s">
        <v>219</v>
      </c>
      <c r="AA100" s="129" t="s">
        <v>86</v>
      </c>
      <c r="AB100" s="115">
        <v>3351.2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53"/>
      <c r="AI100" s="148"/>
      <c r="AJ100" s="62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</row>
    <row r="101" spans="1:68" s="64" customFormat="1" ht="69.75" customHeight="1">
      <c r="A101" s="72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7"/>
      <c r="Z101" s="138" t="s">
        <v>220</v>
      </c>
      <c r="AA101" s="115" t="s">
        <v>83</v>
      </c>
      <c r="AB101" s="110">
        <v>100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47">
        <v>100</v>
      </c>
      <c r="AI101" s="148"/>
      <c r="AJ101" s="62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</row>
    <row r="102" spans="1:68" s="64" customFormat="1" ht="66.75" customHeight="1">
      <c r="A102" s="72"/>
      <c r="B102" s="131">
        <v>6</v>
      </c>
      <c r="C102" s="131">
        <v>0</v>
      </c>
      <c r="D102" s="131">
        <v>1</v>
      </c>
      <c r="E102" s="131">
        <v>0</v>
      </c>
      <c r="F102" s="131">
        <v>5</v>
      </c>
      <c r="G102" s="131">
        <v>0</v>
      </c>
      <c r="H102" s="131">
        <v>3</v>
      </c>
      <c r="I102" s="131">
        <v>0</v>
      </c>
      <c r="J102" s="131">
        <v>7</v>
      </c>
      <c r="K102" s="131">
        <v>1</v>
      </c>
      <c r="L102" s="131">
        <v>0</v>
      </c>
      <c r="M102" s="131">
        <v>4</v>
      </c>
      <c r="N102" s="131" t="s">
        <v>133</v>
      </c>
      <c r="O102" s="131">
        <v>0</v>
      </c>
      <c r="P102" s="131"/>
      <c r="Q102" s="131"/>
      <c r="R102" s="131"/>
      <c r="S102" s="131"/>
      <c r="T102" s="131"/>
      <c r="U102" s="131"/>
      <c r="V102" s="131">
        <v>2</v>
      </c>
      <c r="W102" s="131">
        <v>7</v>
      </c>
      <c r="X102" s="131" t="s">
        <v>115</v>
      </c>
      <c r="Y102" s="137"/>
      <c r="Z102" s="138" t="s">
        <v>221</v>
      </c>
      <c r="AA102" s="129" t="s">
        <v>82</v>
      </c>
      <c r="AB102" s="115">
        <v>0</v>
      </c>
      <c r="AC102" s="110">
        <v>0</v>
      </c>
      <c r="AD102" s="110">
        <v>384.4</v>
      </c>
      <c r="AE102" s="110">
        <v>0</v>
      </c>
      <c r="AF102" s="110">
        <v>0</v>
      </c>
      <c r="AG102" s="110">
        <v>0</v>
      </c>
      <c r="AH102" s="153">
        <v>0</v>
      </c>
      <c r="AI102" s="148"/>
      <c r="AJ102" s="62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</row>
    <row r="103" spans="1:68" s="15" customFormat="1" ht="45.75" customHeight="1">
      <c r="A103" s="78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22"/>
      <c r="Z103" s="129" t="s">
        <v>200</v>
      </c>
      <c r="AA103" s="115" t="s">
        <v>83</v>
      </c>
      <c r="AB103" s="110">
        <v>0</v>
      </c>
      <c r="AC103" s="110">
        <v>0</v>
      </c>
      <c r="AD103" s="110">
        <v>100</v>
      </c>
      <c r="AE103" s="110">
        <v>0</v>
      </c>
      <c r="AF103" s="110">
        <v>0</v>
      </c>
      <c r="AG103" s="110">
        <v>0</v>
      </c>
      <c r="AH103" s="147">
        <v>100</v>
      </c>
      <c r="AI103" s="148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</row>
    <row r="104" spans="1:68" s="15" customFormat="1" ht="57" customHeight="1">
      <c r="A104" s="175"/>
      <c r="B104" s="131">
        <v>6</v>
      </c>
      <c r="C104" s="131">
        <v>0</v>
      </c>
      <c r="D104" s="131">
        <v>1</v>
      </c>
      <c r="E104" s="131">
        <v>0</v>
      </c>
      <c r="F104" s="131">
        <v>5</v>
      </c>
      <c r="G104" s="131">
        <v>0</v>
      </c>
      <c r="H104" s="131">
        <v>3</v>
      </c>
      <c r="I104" s="131">
        <v>0</v>
      </c>
      <c r="J104" s="131">
        <v>7</v>
      </c>
      <c r="K104" s="131">
        <v>1</v>
      </c>
      <c r="L104" s="131">
        <v>0</v>
      </c>
      <c r="M104" s="131">
        <v>4</v>
      </c>
      <c r="N104" s="131" t="s">
        <v>133</v>
      </c>
      <c r="O104" s="131">
        <v>0</v>
      </c>
      <c r="P104" s="131"/>
      <c r="Q104" s="131"/>
      <c r="R104" s="131"/>
      <c r="S104" s="131"/>
      <c r="T104" s="131"/>
      <c r="U104" s="131"/>
      <c r="V104" s="131">
        <v>2</v>
      </c>
      <c r="W104" s="131">
        <v>8</v>
      </c>
      <c r="X104" s="131" t="s">
        <v>115</v>
      </c>
      <c r="Y104" s="176"/>
      <c r="Z104" s="129" t="s">
        <v>207</v>
      </c>
      <c r="AA104" s="115" t="s">
        <v>208</v>
      </c>
      <c r="AB104" s="110">
        <v>0</v>
      </c>
      <c r="AC104" s="110">
        <v>0</v>
      </c>
      <c r="AD104" s="110">
        <v>0</v>
      </c>
      <c r="AE104" s="110">
        <v>300</v>
      </c>
      <c r="AF104" s="110">
        <v>0</v>
      </c>
      <c r="AG104" s="110">
        <v>0</v>
      </c>
      <c r="AH104" s="177"/>
      <c r="AI104" s="148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</row>
    <row r="105" spans="1:68" s="15" customFormat="1" ht="36" customHeight="1">
      <c r="A105" s="175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76"/>
      <c r="Z105" s="129" t="s">
        <v>209</v>
      </c>
      <c r="AA105" s="115" t="s">
        <v>83</v>
      </c>
      <c r="AB105" s="110">
        <v>0</v>
      </c>
      <c r="AC105" s="110">
        <v>0</v>
      </c>
      <c r="AD105" s="110">
        <v>0</v>
      </c>
      <c r="AE105" s="110">
        <v>100</v>
      </c>
      <c r="AF105" s="110">
        <v>0</v>
      </c>
      <c r="AG105" s="110">
        <v>0</v>
      </c>
      <c r="AH105" s="178">
        <v>100</v>
      </c>
      <c r="AI105" s="148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</row>
    <row r="106" spans="1:68" s="15" customFormat="1" ht="46.5" customHeight="1">
      <c r="A106" s="80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54"/>
      <c r="Z106" s="185" t="s">
        <v>179</v>
      </c>
      <c r="AA106" s="186" t="s">
        <v>86</v>
      </c>
      <c r="AB106" s="182">
        <v>0</v>
      </c>
      <c r="AC106" s="182">
        <v>1300</v>
      </c>
      <c r="AD106" s="187">
        <v>0</v>
      </c>
      <c r="AE106" s="187">
        <v>0</v>
      </c>
      <c r="AF106" s="187">
        <v>0</v>
      </c>
      <c r="AG106" s="187">
        <v>0</v>
      </c>
      <c r="AH106" s="188"/>
      <c r="AI106" s="155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</row>
    <row r="107" spans="1:68" s="15" customFormat="1" ht="37.5" customHeight="1">
      <c r="A107" s="82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50"/>
      <c r="Z107" s="138" t="s">
        <v>176</v>
      </c>
      <c r="AA107" s="115" t="s">
        <v>83</v>
      </c>
      <c r="AB107" s="110" t="s">
        <v>189</v>
      </c>
      <c r="AC107" s="110" t="s">
        <v>189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50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</row>
    <row r="108" spans="1:68" s="15" customFormat="1" ht="35.25" customHeight="1">
      <c r="A108" s="71"/>
      <c r="B108" s="125">
        <v>6</v>
      </c>
      <c r="C108" s="125">
        <v>0</v>
      </c>
      <c r="D108" s="125">
        <v>1</v>
      </c>
      <c r="E108" s="125">
        <v>0</v>
      </c>
      <c r="F108" s="125">
        <v>5</v>
      </c>
      <c r="G108" s="125">
        <v>0</v>
      </c>
      <c r="H108" s="125">
        <v>3</v>
      </c>
      <c r="I108" s="125">
        <v>0</v>
      </c>
      <c r="J108" s="125">
        <v>7</v>
      </c>
      <c r="K108" s="125">
        <v>1</v>
      </c>
      <c r="L108" s="125">
        <v>1</v>
      </c>
      <c r="M108" s="125">
        <v>0</v>
      </c>
      <c r="N108" s="125">
        <v>2</v>
      </c>
      <c r="O108" s="125">
        <v>9</v>
      </c>
      <c r="P108" s="125"/>
      <c r="Q108" s="125"/>
      <c r="R108" s="125"/>
      <c r="S108" s="125"/>
      <c r="T108" s="125"/>
      <c r="U108" s="125"/>
      <c r="V108" s="125"/>
      <c r="W108" s="125"/>
      <c r="X108" s="125"/>
      <c r="Y108" s="156"/>
      <c r="Z108" s="138" t="s">
        <v>111</v>
      </c>
      <c r="AA108" s="129" t="s">
        <v>86</v>
      </c>
      <c r="AB108" s="106">
        <v>0</v>
      </c>
      <c r="AC108" s="106">
        <v>1300</v>
      </c>
      <c r="AD108" s="106">
        <v>0</v>
      </c>
      <c r="AE108" s="106">
        <v>0</v>
      </c>
      <c r="AF108" s="106">
        <v>0</v>
      </c>
      <c r="AG108" s="106">
        <v>0</v>
      </c>
      <c r="AH108" s="157"/>
      <c r="AI108" s="150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</row>
    <row r="109" spans="1:68" s="15" customFormat="1" ht="44.25" customHeight="1">
      <c r="A109" s="71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36"/>
      <c r="Z109" s="138" t="s">
        <v>197</v>
      </c>
      <c r="AA109" s="129" t="s">
        <v>85</v>
      </c>
      <c r="AB109" s="107">
        <v>0</v>
      </c>
      <c r="AC109" s="107">
        <v>8</v>
      </c>
      <c r="AD109" s="107">
        <v>0</v>
      </c>
      <c r="AE109" s="107">
        <v>0</v>
      </c>
      <c r="AF109" s="107">
        <v>0</v>
      </c>
      <c r="AG109" s="107">
        <v>0</v>
      </c>
      <c r="AH109" s="107">
        <v>8</v>
      </c>
      <c r="AI109" s="150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</row>
    <row r="110" spans="1:68" s="15" customFormat="1" ht="60.75" customHeight="1">
      <c r="A110" s="7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70"/>
      <c r="Z110" s="129" t="s">
        <v>112</v>
      </c>
      <c r="AA110" s="129" t="s">
        <v>143</v>
      </c>
      <c r="AB110" s="107">
        <v>1</v>
      </c>
      <c r="AC110" s="107">
        <v>1</v>
      </c>
      <c r="AD110" s="107">
        <v>1</v>
      </c>
      <c r="AE110" s="107">
        <v>1</v>
      </c>
      <c r="AF110" s="107">
        <v>1</v>
      </c>
      <c r="AG110" s="107">
        <v>1</v>
      </c>
      <c r="AH110" s="107"/>
      <c r="AI110" s="150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</row>
    <row r="111" spans="1:68" s="15" customFormat="1" ht="38.25" customHeight="1">
      <c r="A111" s="71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37"/>
      <c r="Z111" s="129" t="s">
        <v>140</v>
      </c>
      <c r="AA111" s="129" t="s">
        <v>85</v>
      </c>
      <c r="AB111" s="107">
        <v>4</v>
      </c>
      <c r="AC111" s="107">
        <v>4</v>
      </c>
      <c r="AD111" s="107">
        <v>4</v>
      </c>
      <c r="AE111" s="107">
        <v>4</v>
      </c>
      <c r="AF111" s="107">
        <v>4</v>
      </c>
      <c r="AG111" s="107">
        <v>4</v>
      </c>
      <c r="AH111" s="107">
        <f>SUM(AB111:AG111)</f>
        <v>24</v>
      </c>
      <c r="AI111" s="130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</row>
    <row r="112" spans="1:68" s="15" customFormat="1" ht="50.25" customHeight="1">
      <c r="A112" s="71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58"/>
      <c r="Z112" s="129" t="s">
        <v>201</v>
      </c>
      <c r="AA112" s="129" t="s">
        <v>143</v>
      </c>
      <c r="AB112" s="107">
        <v>0</v>
      </c>
      <c r="AC112" s="107">
        <v>0</v>
      </c>
      <c r="AD112" s="107">
        <v>1</v>
      </c>
      <c r="AE112" s="107">
        <v>1</v>
      </c>
      <c r="AF112" s="107">
        <v>1</v>
      </c>
      <c r="AG112" s="107">
        <v>1</v>
      </c>
      <c r="AH112" s="107"/>
      <c r="AI112" s="130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</row>
    <row r="113" spans="1:68" s="15" customFormat="1" ht="43.5" customHeight="1">
      <c r="A113" s="71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58"/>
      <c r="Z113" s="129" t="s">
        <v>222</v>
      </c>
      <c r="AA113" s="129" t="s">
        <v>84</v>
      </c>
      <c r="AB113" s="107" t="s">
        <v>189</v>
      </c>
      <c r="AC113" s="107" t="s">
        <v>189</v>
      </c>
      <c r="AD113" s="112">
        <v>1</v>
      </c>
      <c r="AE113" s="107">
        <v>1</v>
      </c>
      <c r="AF113" s="107">
        <v>1</v>
      </c>
      <c r="AG113" s="107">
        <v>1</v>
      </c>
      <c r="AH113" s="107">
        <v>4</v>
      </c>
      <c r="AI113" s="130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</row>
    <row r="114" spans="1:68" s="15" customFormat="1" ht="48.75" customHeight="1">
      <c r="A114" s="71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71"/>
      <c r="S114" s="171"/>
      <c r="T114" s="171"/>
      <c r="U114" s="171"/>
      <c r="V114" s="171"/>
      <c r="W114" s="171"/>
      <c r="X114" s="171"/>
      <c r="Y114" s="128"/>
      <c r="Z114" s="120" t="s">
        <v>177</v>
      </c>
      <c r="AA114" s="129" t="s">
        <v>82</v>
      </c>
      <c r="AB114" s="106">
        <v>0</v>
      </c>
      <c r="AC114" s="106">
        <v>0</v>
      </c>
      <c r="AD114" s="106">
        <v>0</v>
      </c>
      <c r="AE114" s="113">
        <v>2000</v>
      </c>
      <c r="AF114" s="113">
        <v>2500</v>
      </c>
      <c r="AG114" s="113">
        <v>2500</v>
      </c>
      <c r="AH114" s="106"/>
      <c r="AI114" s="130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</row>
    <row r="115" spans="1:68" s="15" customFormat="1" ht="58.5" customHeight="1">
      <c r="A115" s="76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64"/>
      <c r="S115" s="164"/>
      <c r="T115" s="164"/>
      <c r="U115" s="164"/>
      <c r="V115" s="164"/>
      <c r="W115" s="164"/>
      <c r="X115" s="164"/>
      <c r="Y115" s="134"/>
      <c r="Z115" s="179" t="s">
        <v>178</v>
      </c>
      <c r="AA115" s="186" t="s">
        <v>82</v>
      </c>
      <c r="AB115" s="187">
        <v>0</v>
      </c>
      <c r="AC115" s="187">
        <v>0</v>
      </c>
      <c r="AD115" s="187">
        <v>0</v>
      </c>
      <c r="AE115" s="187">
        <v>0</v>
      </c>
      <c r="AF115" s="187">
        <v>0</v>
      </c>
      <c r="AG115" s="187">
        <v>0</v>
      </c>
      <c r="AH115" s="187"/>
      <c r="AI115" s="130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</row>
    <row r="116" spans="1:68" s="15" customFormat="1" ht="63.75" customHeight="1">
      <c r="A116" s="7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64"/>
      <c r="S116" s="164"/>
      <c r="T116" s="164"/>
      <c r="U116" s="164"/>
      <c r="V116" s="164"/>
      <c r="W116" s="164"/>
      <c r="X116" s="164"/>
      <c r="Y116" s="165"/>
      <c r="Z116" s="129" t="s">
        <v>226</v>
      </c>
      <c r="AA116" s="129" t="s">
        <v>85</v>
      </c>
      <c r="AB116" s="107">
        <v>0</v>
      </c>
      <c r="AC116" s="107">
        <v>0</v>
      </c>
      <c r="AD116" s="107">
        <v>0</v>
      </c>
      <c r="AE116" s="107">
        <v>6</v>
      </c>
      <c r="AF116" s="107">
        <v>6</v>
      </c>
      <c r="AG116" s="107">
        <v>6</v>
      </c>
      <c r="AH116" s="107">
        <v>6</v>
      </c>
      <c r="AI116" s="130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</row>
    <row r="117" spans="1:68" s="15" customFormat="1" ht="64.5" customHeight="1">
      <c r="A117" s="7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64"/>
      <c r="S117" s="164"/>
      <c r="T117" s="164"/>
      <c r="U117" s="164"/>
      <c r="V117" s="164"/>
      <c r="W117" s="164"/>
      <c r="X117" s="164"/>
      <c r="Y117" s="134"/>
      <c r="Z117" s="129" t="s">
        <v>106</v>
      </c>
      <c r="AA117" s="129" t="s">
        <v>143</v>
      </c>
      <c r="AB117" s="107">
        <v>0</v>
      </c>
      <c r="AC117" s="107">
        <v>1</v>
      </c>
      <c r="AD117" s="107">
        <v>1</v>
      </c>
      <c r="AE117" s="107">
        <v>1</v>
      </c>
      <c r="AF117" s="107">
        <v>1</v>
      </c>
      <c r="AG117" s="107">
        <v>1</v>
      </c>
      <c r="AH117" s="107"/>
      <c r="AI117" s="159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</row>
    <row r="118" spans="1:68" s="15" customFormat="1" ht="72" customHeight="1">
      <c r="A118" s="7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64"/>
      <c r="S118" s="164"/>
      <c r="T118" s="164"/>
      <c r="U118" s="164"/>
      <c r="V118" s="164"/>
      <c r="W118" s="164"/>
      <c r="X118" s="164"/>
      <c r="Y118" s="134"/>
      <c r="Z118" s="129" t="s">
        <v>141</v>
      </c>
      <c r="AA118" s="129" t="s">
        <v>85</v>
      </c>
      <c r="AB118" s="107">
        <v>0</v>
      </c>
      <c r="AC118" s="107">
        <v>2</v>
      </c>
      <c r="AD118" s="107">
        <v>2</v>
      </c>
      <c r="AE118" s="107">
        <v>2</v>
      </c>
      <c r="AF118" s="107">
        <v>2</v>
      </c>
      <c r="AG118" s="107">
        <v>2</v>
      </c>
      <c r="AH118" s="107">
        <f>SUM(AB118:AG118)</f>
        <v>10</v>
      </c>
      <c r="AI118" s="160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</row>
    <row r="119" spans="1:68" s="15" customFormat="1" ht="59.25" customHeight="1">
      <c r="A119" s="7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64"/>
      <c r="S119" s="164"/>
      <c r="T119" s="164"/>
      <c r="U119" s="164"/>
      <c r="V119" s="164"/>
      <c r="W119" s="164"/>
      <c r="X119" s="164"/>
      <c r="Y119" s="134"/>
      <c r="Z119" s="138" t="s">
        <v>107</v>
      </c>
      <c r="AA119" s="129" t="s">
        <v>143</v>
      </c>
      <c r="AB119" s="107">
        <v>1</v>
      </c>
      <c r="AC119" s="107">
        <v>1</v>
      </c>
      <c r="AD119" s="107">
        <v>1</v>
      </c>
      <c r="AE119" s="107">
        <v>1</v>
      </c>
      <c r="AF119" s="107">
        <v>1</v>
      </c>
      <c r="AG119" s="107">
        <v>1</v>
      </c>
      <c r="AH119" s="107"/>
      <c r="AI119" s="160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</row>
    <row r="120" spans="1:68" s="15" customFormat="1" ht="57.75" customHeight="1">
      <c r="A120" s="7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64"/>
      <c r="S120" s="164"/>
      <c r="T120" s="164"/>
      <c r="U120" s="164"/>
      <c r="V120" s="164"/>
      <c r="W120" s="164"/>
      <c r="X120" s="164"/>
      <c r="Y120" s="134"/>
      <c r="Z120" s="138" t="s">
        <v>199</v>
      </c>
      <c r="AA120" s="129" t="s">
        <v>143</v>
      </c>
      <c r="AB120" s="107">
        <v>1</v>
      </c>
      <c r="AC120" s="107">
        <v>1</v>
      </c>
      <c r="AD120" s="107" t="s">
        <v>212</v>
      </c>
      <c r="AE120" s="107" t="s">
        <v>212</v>
      </c>
      <c r="AF120" s="107" t="s">
        <v>212</v>
      </c>
      <c r="AG120" s="107" t="s">
        <v>212</v>
      </c>
      <c r="AH120" s="107">
        <v>1</v>
      </c>
      <c r="AI120" s="160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</row>
    <row r="121" spans="1:68" s="15" customFormat="1" ht="54.75" customHeight="1">
      <c r="A121" s="7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64"/>
      <c r="S121" s="164"/>
      <c r="T121" s="164"/>
      <c r="U121" s="164"/>
      <c r="V121" s="164"/>
      <c r="W121" s="164"/>
      <c r="X121" s="164"/>
      <c r="Y121" s="134"/>
      <c r="Z121" s="138" t="s">
        <v>198</v>
      </c>
      <c r="AA121" s="129" t="s">
        <v>85</v>
      </c>
      <c r="AB121" s="107">
        <v>0</v>
      </c>
      <c r="AC121" s="107">
        <v>0</v>
      </c>
      <c r="AD121" s="107">
        <v>4</v>
      </c>
      <c r="AE121" s="107">
        <v>4</v>
      </c>
      <c r="AF121" s="107">
        <v>4</v>
      </c>
      <c r="AG121" s="107">
        <v>4</v>
      </c>
      <c r="AH121" s="107">
        <v>16</v>
      </c>
      <c r="AI121" s="160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</row>
    <row r="122" spans="1:68" s="15" customFormat="1" ht="51.75" customHeight="1">
      <c r="A122" s="71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67"/>
      <c r="S122" s="167"/>
      <c r="T122" s="167"/>
      <c r="U122" s="167"/>
      <c r="V122" s="167"/>
      <c r="W122" s="167"/>
      <c r="X122" s="167"/>
      <c r="Y122" s="146"/>
      <c r="Z122" s="179" t="s">
        <v>132</v>
      </c>
      <c r="AA122" s="186" t="s">
        <v>82</v>
      </c>
      <c r="AB122" s="187">
        <v>0</v>
      </c>
      <c r="AC122" s="187">
        <v>0</v>
      </c>
      <c r="AD122" s="187">
        <v>0</v>
      </c>
      <c r="AE122" s="187">
        <v>2000</v>
      </c>
      <c r="AF122" s="187">
        <v>2500</v>
      </c>
      <c r="AG122" s="187">
        <v>2500</v>
      </c>
      <c r="AH122" s="187"/>
      <c r="AI122" s="160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</row>
    <row r="123" spans="1:68" s="15" customFormat="1" ht="54" customHeight="1">
      <c r="A123" s="71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67"/>
      <c r="S123" s="167"/>
      <c r="T123" s="167"/>
      <c r="U123" s="167"/>
      <c r="V123" s="167"/>
      <c r="W123" s="167"/>
      <c r="X123" s="167"/>
      <c r="Y123" s="146"/>
      <c r="Z123" s="129" t="s">
        <v>180</v>
      </c>
      <c r="AA123" s="138" t="s">
        <v>110</v>
      </c>
      <c r="AB123" s="114">
        <v>0</v>
      </c>
      <c r="AC123" s="114">
        <v>0</v>
      </c>
      <c r="AD123" s="114">
        <v>0</v>
      </c>
      <c r="AE123" s="114">
        <v>315</v>
      </c>
      <c r="AF123" s="107">
        <v>286</v>
      </c>
      <c r="AG123" s="107">
        <v>257</v>
      </c>
      <c r="AH123" s="107">
        <v>257</v>
      </c>
      <c r="AI123" s="160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</row>
    <row r="124" spans="1:68" s="15" customFormat="1" ht="64.5" customHeight="1">
      <c r="A124" s="71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67"/>
      <c r="S124" s="167"/>
      <c r="T124" s="167"/>
      <c r="U124" s="167"/>
      <c r="V124" s="167"/>
      <c r="W124" s="167"/>
      <c r="X124" s="167"/>
      <c r="Y124" s="146"/>
      <c r="Z124" s="129" t="s">
        <v>90</v>
      </c>
      <c r="AA124" s="129" t="s">
        <v>143</v>
      </c>
      <c r="AB124" s="107">
        <v>1</v>
      </c>
      <c r="AC124" s="107">
        <v>1</v>
      </c>
      <c r="AD124" s="107">
        <v>1</v>
      </c>
      <c r="AE124" s="107">
        <v>1</v>
      </c>
      <c r="AF124" s="107">
        <v>1</v>
      </c>
      <c r="AG124" s="107">
        <v>1</v>
      </c>
      <c r="AH124" s="107"/>
      <c r="AI124" s="161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</row>
    <row r="125" spans="1:68" s="15" customFormat="1" ht="41.25" customHeight="1">
      <c r="A125" s="71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67"/>
      <c r="S125" s="167"/>
      <c r="T125" s="167"/>
      <c r="U125" s="167"/>
      <c r="V125" s="167"/>
      <c r="W125" s="167"/>
      <c r="X125" s="167"/>
      <c r="Y125" s="146"/>
      <c r="Z125" s="129" t="s">
        <v>142</v>
      </c>
      <c r="AA125" s="129" t="s">
        <v>85</v>
      </c>
      <c r="AB125" s="107">
        <v>1</v>
      </c>
      <c r="AC125" s="107">
        <v>1</v>
      </c>
      <c r="AD125" s="107">
        <v>1</v>
      </c>
      <c r="AE125" s="107">
        <v>1</v>
      </c>
      <c r="AF125" s="107">
        <v>1</v>
      </c>
      <c r="AG125" s="107">
        <v>1</v>
      </c>
      <c r="AH125" s="107">
        <v>6</v>
      </c>
      <c r="AI125" s="160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</row>
    <row r="126" spans="1:68" s="15" customFormat="1" ht="70.5" customHeight="1">
      <c r="A126" s="71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67"/>
      <c r="S126" s="167"/>
      <c r="T126" s="167"/>
      <c r="U126" s="167"/>
      <c r="V126" s="167"/>
      <c r="W126" s="167"/>
      <c r="X126" s="167"/>
      <c r="Y126" s="145"/>
      <c r="Z126" s="129" t="s">
        <v>108</v>
      </c>
      <c r="AA126" s="129" t="s">
        <v>143</v>
      </c>
      <c r="AB126" s="107">
        <v>1</v>
      </c>
      <c r="AC126" s="107">
        <v>1</v>
      </c>
      <c r="AD126" s="107">
        <v>1</v>
      </c>
      <c r="AE126" s="107">
        <v>1</v>
      </c>
      <c r="AF126" s="107">
        <v>1</v>
      </c>
      <c r="AG126" s="107">
        <v>1</v>
      </c>
      <c r="AH126" s="107"/>
      <c r="AI126" s="160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</row>
    <row r="127" spans="1:68" s="15" customFormat="1" ht="55.5" customHeight="1">
      <c r="A127" s="78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22"/>
      <c r="Z127" s="129" t="s">
        <v>146</v>
      </c>
      <c r="AA127" s="115" t="s">
        <v>85</v>
      </c>
      <c r="AB127" s="115">
        <v>2</v>
      </c>
      <c r="AC127" s="115">
        <v>2</v>
      </c>
      <c r="AD127" s="115">
        <v>2</v>
      </c>
      <c r="AE127" s="115">
        <v>2</v>
      </c>
      <c r="AF127" s="115">
        <v>2</v>
      </c>
      <c r="AG127" s="115">
        <v>2</v>
      </c>
      <c r="AH127" s="115">
        <v>12</v>
      </c>
      <c r="AI127" s="160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</row>
    <row r="128" spans="1:68" s="15" customFormat="1" ht="96" customHeight="1">
      <c r="A128" s="71"/>
      <c r="B128" s="125">
        <v>6</v>
      </c>
      <c r="C128" s="125">
        <v>0</v>
      </c>
      <c r="D128" s="125">
        <v>1</v>
      </c>
      <c r="E128" s="125">
        <v>0</v>
      </c>
      <c r="F128" s="125">
        <v>5</v>
      </c>
      <c r="G128" s="125">
        <v>0</v>
      </c>
      <c r="H128" s="125">
        <v>3</v>
      </c>
      <c r="I128" s="125">
        <v>0</v>
      </c>
      <c r="J128" s="125">
        <v>7</v>
      </c>
      <c r="K128" s="125">
        <v>2</v>
      </c>
      <c r="L128" s="125">
        <v>0</v>
      </c>
      <c r="M128" s="125">
        <v>2</v>
      </c>
      <c r="N128" s="125" t="s">
        <v>133</v>
      </c>
      <c r="O128" s="125">
        <v>0</v>
      </c>
      <c r="P128" s="125"/>
      <c r="Q128" s="125"/>
      <c r="R128" s="171"/>
      <c r="S128" s="171"/>
      <c r="T128" s="171"/>
      <c r="U128" s="171"/>
      <c r="V128" s="170"/>
      <c r="W128" s="170"/>
      <c r="X128" s="170"/>
      <c r="Y128" s="127"/>
      <c r="Z128" s="129" t="s">
        <v>206</v>
      </c>
      <c r="AA128" s="129" t="s">
        <v>88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/>
      <c r="AI128" s="166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</row>
    <row r="129" spans="1:68" s="15" customFormat="1" ht="39.75" customHeight="1">
      <c r="A129" s="8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64"/>
      <c r="S129" s="164"/>
      <c r="T129" s="164"/>
      <c r="U129" s="164"/>
      <c r="V129" s="164"/>
      <c r="W129" s="164"/>
      <c r="X129" s="164"/>
      <c r="Y129" s="133"/>
      <c r="Z129" s="129" t="s">
        <v>204</v>
      </c>
      <c r="AA129" s="129" t="s">
        <v>85</v>
      </c>
      <c r="AB129" s="107">
        <v>0</v>
      </c>
      <c r="AC129" s="107">
        <v>0</v>
      </c>
      <c r="AD129" s="107">
        <v>0</v>
      </c>
      <c r="AE129" s="107">
        <v>0</v>
      </c>
      <c r="AF129" s="107">
        <v>0</v>
      </c>
      <c r="AG129" s="107">
        <v>0</v>
      </c>
      <c r="AH129" s="107">
        <v>0</v>
      </c>
      <c r="AI129" s="162" t="s">
        <v>113</v>
      </c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</row>
    <row r="130" spans="1:68" s="15" customFormat="1" ht="68.25" customHeight="1">
      <c r="A130" s="81"/>
      <c r="B130" s="131">
        <v>6</v>
      </c>
      <c r="C130" s="131">
        <v>0</v>
      </c>
      <c r="D130" s="131">
        <v>1</v>
      </c>
      <c r="E130" s="131">
        <v>0</v>
      </c>
      <c r="F130" s="131">
        <v>5</v>
      </c>
      <c r="G130" s="131">
        <v>0</v>
      </c>
      <c r="H130" s="131">
        <v>3</v>
      </c>
      <c r="I130" s="131">
        <v>0</v>
      </c>
      <c r="J130" s="131">
        <v>7</v>
      </c>
      <c r="K130" s="131">
        <v>2</v>
      </c>
      <c r="L130" s="131">
        <v>0</v>
      </c>
      <c r="M130" s="131">
        <v>2</v>
      </c>
      <c r="N130" s="131" t="s">
        <v>133</v>
      </c>
      <c r="O130" s="131">
        <v>0</v>
      </c>
      <c r="P130" s="131"/>
      <c r="Q130" s="131"/>
      <c r="R130" s="164"/>
      <c r="S130" s="164"/>
      <c r="T130" s="164"/>
      <c r="U130" s="164"/>
      <c r="V130" s="163">
        <v>2</v>
      </c>
      <c r="W130" s="163">
        <v>1</v>
      </c>
      <c r="X130" s="163" t="s">
        <v>115</v>
      </c>
      <c r="Y130" s="133"/>
      <c r="Z130" s="129" t="s">
        <v>223</v>
      </c>
      <c r="AA130" s="129" t="s">
        <v>208</v>
      </c>
      <c r="AB130" s="107">
        <v>0</v>
      </c>
      <c r="AC130" s="107">
        <v>0</v>
      </c>
      <c r="AD130" s="107">
        <v>0</v>
      </c>
      <c r="AE130" s="106">
        <v>2000</v>
      </c>
      <c r="AF130" s="106">
        <v>2500</v>
      </c>
      <c r="AG130" s="106">
        <v>2500</v>
      </c>
      <c r="AH130" s="107"/>
      <c r="AI130" s="162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</row>
    <row r="131" spans="1:68" s="15" customFormat="1" ht="36" customHeight="1">
      <c r="A131" s="8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64"/>
      <c r="S131" s="164"/>
      <c r="T131" s="164"/>
      <c r="U131" s="164"/>
      <c r="V131" s="163"/>
      <c r="W131" s="163"/>
      <c r="X131" s="163"/>
      <c r="Y131" s="133"/>
      <c r="Z131" s="129" t="s">
        <v>204</v>
      </c>
      <c r="AA131" s="129" t="s">
        <v>85</v>
      </c>
      <c r="AB131" s="107">
        <v>0</v>
      </c>
      <c r="AC131" s="107">
        <v>0</v>
      </c>
      <c r="AD131" s="107">
        <v>0</v>
      </c>
      <c r="AE131" s="107">
        <v>11</v>
      </c>
      <c r="AF131" s="107">
        <v>12</v>
      </c>
      <c r="AG131" s="107">
        <v>12</v>
      </c>
      <c r="AH131" s="107">
        <v>35</v>
      </c>
      <c r="AI131" s="162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</row>
    <row r="132" spans="1:68" s="15" customFormat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97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</row>
    <row r="133" spans="1:68" s="15" customFormat="1">
      <c r="A133" s="6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39"/>
      <c r="N133" s="39"/>
      <c r="O133" s="39"/>
      <c r="P133" s="39"/>
      <c r="Q133" s="39"/>
      <c r="R133" s="98"/>
      <c r="S133" s="98"/>
      <c r="T133" s="98"/>
      <c r="U133" s="98"/>
      <c r="V133" s="98"/>
      <c r="W133" s="98"/>
      <c r="X133" s="98"/>
      <c r="Y133" s="98"/>
      <c r="Z133" s="99"/>
      <c r="AA133" s="39"/>
      <c r="AB133" s="39"/>
      <c r="AC133" s="39"/>
      <c r="AD133" s="39"/>
      <c r="AE133" s="39"/>
      <c r="AF133" s="39"/>
      <c r="AG133" s="39"/>
      <c r="AH133" s="39"/>
      <c r="AI133" s="100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</row>
    <row r="134" spans="1:68" s="15" customFormat="1">
      <c r="A134" s="6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39"/>
      <c r="N134" s="39"/>
      <c r="O134" s="39"/>
      <c r="P134" s="39"/>
      <c r="Q134" s="39"/>
      <c r="R134" s="98"/>
      <c r="S134" s="98"/>
      <c r="T134" s="98"/>
      <c r="U134" s="98"/>
      <c r="V134" s="98"/>
      <c r="W134" s="98"/>
      <c r="X134" s="98"/>
      <c r="Y134" s="98"/>
      <c r="Z134" s="99"/>
      <c r="AA134" s="39"/>
      <c r="AB134" s="39"/>
      <c r="AC134" s="39"/>
      <c r="AD134" s="39"/>
      <c r="AE134" s="39"/>
      <c r="AF134" s="39"/>
      <c r="AG134" s="39"/>
      <c r="AH134" s="39"/>
      <c r="AI134" s="100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</row>
    <row r="135" spans="1:68" s="15" customFormat="1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6"/>
      <c r="N135" s="6"/>
      <c r="O135" s="6"/>
      <c r="P135" s="6"/>
      <c r="Q135" s="6"/>
      <c r="R135" s="12"/>
      <c r="S135" s="12"/>
      <c r="T135" s="12"/>
      <c r="U135" s="12"/>
      <c r="V135" s="12"/>
      <c r="W135" s="12"/>
      <c r="X135" s="12"/>
      <c r="Y135" s="12"/>
      <c r="Z135" s="60"/>
      <c r="AA135" s="6"/>
      <c r="AB135" s="6"/>
      <c r="AC135" s="6"/>
      <c r="AD135" s="6"/>
      <c r="AE135" s="6"/>
      <c r="AF135" s="6"/>
      <c r="AG135" s="6"/>
      <c r="AH135" s="6"/>
      <c r="AI135" s="3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</row>
    <row r="136" spans="1:68" s="15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6"/>
      <c r="N136" s="6"/>
      <c r="O136" s="6"/>
      <c r="P136" s="6"/>
      <c r="Q136" s="6"/>
      <c r="R136" s="12"/>
      <c r="S136" s="12"/>
      <c r="T136" s="12"/>
      <c r="U136" s="12"/>
      <c r="V136" s="12"/>
      <c r="W136" s="12"/>
      <c r="X136" s="12"/>
      <c r="Y136" s="12"/>
      <c r="Z136" s="60"/>
      <c r="AA136" s="6"/>
      <c r="AB136" s="6"/>
      <c r="AC136" s="6"/>
      <c r="AD136" s="6"/>
      <c r="AE136" s="6"/>
      <c r="AF136" s="6"/>
      <c r="AG136" s="6"/>
      <c r="AH136" s="6"/>
      <c r="AI136" s="3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</row>
    <row r="137" spans="1:68" s="15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6"/>
      <c r="N137" s="6"/>
      <c r="O137" s="6"/>
      <c r="P137" s="6"/>
      <c r="Q137" s="6"/>
      <c r="R137" s="12"/>
      <c r="S137" s="12"/>
      <c r="T137" s="12"/>
      <c r="U137" s="12"/>
      <c r="V137" s="12"/>
      <c r="W137" s="12"/>
      <c r="X137" s="12"/>
      <c r="Y137" s="12"/>
      <c r="Z137" s="60"/>
      <c r="AA137" s="6"/>
      <c r="AB137" s="6"/>
      <c r="AC137" s="6"/>
      <c r="AD137" s="6"/>
      <c r="AE137" s="6"/>
      <c r="AF137" s="6"/>
      <c r="AG137" s="6"/>
      <c r="AH137" s="6"/>
      <c r="AI137" s="3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</row>
    <row r="138" spans="1:68" s="15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6"/>
      <c r="N138" s="6"/>
      <c r="O138" s="6"/>
      <c r="P138" s="6"/>
      <c r="Q138" s="6"/>
      <c r="R138" s="12"/>
      <c r="S138" s="12"/>
      <c r="T138" s="12"/>
      <c r="U138" s="12"/>
      <c r="V138" s="12"/>
      <c r="W138" s="12"/>
      <c r="X138" s="12"/>
      <c r="Y138" s="12"/>
      <c r="Z138" s="60"/>
      <c r="AA138" s="6"/>
      <c r="AB138" s="6"/>
      <c r="AC138" s="6"/>
      <c r="AD138" s="6"/>
      <c r="AE138" s="6"/>
      <c r="AF138" s="6"/>
      <c r="AG138" s="6"/>
      <c r="AH138" s="6"/>
      <c r="AI138" s="3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</row>
    <row r="139" spans="1:68" s="15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6"/>
      <c r="N139" s="6"/>
      <c r="O139" s="6"/>
      <c r="P139" s="6"/>
      <c r="Q139" s="6"/>
      <c r="R139" s="12"/>
      <c r="S139" s="12"/>
      <c r="T139" s="12"/>
      <c r="U139" s="12"/>
      <c r="V139" s="12"/>
      <c r="W139" s="12"/>
      <c r="X139" s="12"/>
      <c r="Y139" s="12"/>
      <c r="Z139" s="60"/>
      <c r="AA139" s="6"/>
      <c r="AB139" s="6"/>
      <c r="AC139" s="6"/>
      <c r="AD139" s="6"/>
      <c r="AE139" s="6"/>
      <c r="AF139" s="6"/>
      <c r="AG139" s="6"/>
      <c r="AH139" s="6"/>
      <c r="AI139" s="3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</row>
    <row r="140" spans="1:68" s="15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6"/>
      <c r="N140" s="6"/>
      <c r="O140" s="6"/>
      <c r="P140" s="6"/>
      <c r="Q140" s="6"/>
      <c r="R140" s="12"/>
      <c r="S140" s="12"/>
      <c r="T140" s="12"/>
      <c r="U140" s="12"/>
      <c r="V140" s="12"/>
      <c r="W140" s="12"/>
      <c r="X140" s="12"/>
      <c r="Y140" s="12"/>
      <c r="Z140" s="60"/>
      <c r="AA140" s="6"/>
      <c r="AB140" s="6"/>
      <c r="AC140" s="6"/>
      <c r="AD140" s="6"/>
      <c r="AE140" s="6"/>
      <c r="AF140" s="6"/>
      <c r="AG140" s="6"/>
      <c r="AH140" s="6"/>
      <c r="AI140" s="3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</row>
    <row r="141" spans="1:68" s="15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6"/>
      <c r="N141" s="6"/>
      <c r="O141" s="6"/>
      <c r="P141" s="6"/>
      <c r="Q141" s="6"/>
      <c r="R141" s="12"/>
      <c r="S141" s="12"/>
      <c r="T141" s="12"/>
      <c r="U141" s="12"/>
      <c r="V141" s="12"/>
      <c r="W141" s="12"/>
      <c r="X141" s="12"/>
      <c r="Y141" s="12"/>
      <c r="Z141" s="60"/>
      <c r="AA141" s="6"/>
      <c r="AB141" s="6"/>
      <c r="AC141" s="6"/>
      <c r="AD141" s="6"/>
      <c r="AE141" s="6"/>
      <c r="AF141" s="6"/>
      <c r="AG141" s="6"/>
      <c r="AH141" s="6"/>
      <c r="AI141" s="3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</row>
    <row r="142" spans="1:68" s="15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6"/>
      <c r="N142" s="6"/>
      <c r="O142" s="6"/>
      <c r="P142" s="6"/>
      <c r="Q142" s="6"/>
      <c r="R142" s="12"/>
      <c r="S142" s="12"/>
      <c r="T142" s="12"/>
      <c r="U142" s="12"/>
      <c r="V142" s="12"/>
      <c r="W142" s="12"/>
      <c r="X142" s="12"/>
      <c r="Y142" s="12"/>
      <c r="Z142" s="60"/>
      <c r="AA142" s="6"/>
      <c r="AB142" s="6"/>
      <c r="AC142" s="6"/>
      <c r="AD142" s="6"/>
      <c r="AE142" s="6"/>
      <c r="AF142" s="6"/>
      <c r="AG142" s="6"/>
      <c r="AH142" s="6"/>
      <c r="AI142" s="3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</row>
    <row r="143" spans="1:68" s="15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6"/>
      <c r="N143" s="6"/>
      <c r="O143" s="6"/>
      <c r="P143" s="6"/>
      <c r="Q143" s="6"/>
      <c r="R143" s="12"/>
      <c r="S143" s="12"/>
      <c r="T143" s="12"/>
      <c r="U143" s="12"/>
      <c r="V143" s="12"/>
      <c r="W143" s="12"/>
      <c r="X143" s="12"/>
      <c r="Y143" s="12"/>
      <c r="Z143" s="60"/>
      <c r="AA143" s="6"/>
      <c r="AB143" s="6"/>
      <c r="AC143" s="6"/>
      <c r="AD143" s="6"/>
      <c r="AE143" s="6"/>
      <c r="AF143" s="6"/>
      <c r="AG143" s="6"/>
      <c r="AH143" s="6"/>
      <c r="AI143" s="3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</row>
    <row r="144" spans="1:68" s="15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6"/>
      <c r="N144" s="6"/>
      <c r="O144" s="6"/>
      <c r="P144" s="6"/>
      <c r="Q144" s="6"/>
      <c r="R144" s="12"/>
      <c r="S144" s="12"/>
      <c r="T144" s="12"/>
      <c r="U144" s="12"/>
      <c r="V144" s="12"/>
      <c r="W144" s="12"/>
      <c r="X144" s="12"/>
      <c r="Y144" s="12"/>
      <c r="Z144" s="60"/>
      <c r="AA144" s="6"/>
      <c r="AB144" s="6"/>
      <c r="AC144" s="6"/>
      <c r="AD144" s="6"/>
      <c r="AE144" s="6"/>
      <c r="AF144" s="6"/>
      <c r="AG144" s="6"/>
      <c r="AH144" s="6"/>
      <c r="AI144" s="3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</row>
    <row r="145" spans="1:68" s="15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6"/>
      <c r="N145" s="6"/>
      <c r="O145" s="6"/>
      <c r="P145" s="6"/>
      <c r="Q145" s="6"/>
      <c r="R145" s="12"/>
      <c r="S145" s="12"/>
      <c r="T145" s="12"/>
      <c r="U145" s="12"/>
      <c r="V145" s="12"/>
      <c r="W145" s="12"/>
      <c r="X145" s="12"/>
      <c r="Y145" s="12"/>
      <c r="Z145" s="60"/>
      <c r="AA145" s="6"/>
      <c r="AB145" s="6"/>
      <c r="AC145" s="6"/>
      <c r="AD145" s="6"/>
      <c r="AE145" s="6"/>
      <c r="AF145" s="6"/>
      <c r="AG145" s="6"/>
      <c r="AH145" s="6"/>
      <c r="AI145" s="3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</row>
    <row r="146" spans="1:68" s="15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6"/>
      <c r="N146" s="6"/>
      <c r="O146" s="6"/>
      <c r="P146" s="6"/>
      <c r="Q146" s="6"/>
      <c r="R146" s="12"/>
      <c r="S146" s="12"/>
      <c r="T146" s="12"/>
      <c r="U146" s="12"/>
      <c r="V146" s="12"/>
      <c r="W146" s="12"/>
      <c r="X146" s="12"/>
      <c r="Y146" s="12"/>
      <c r="Z146" s="60"/>
      <c r="AA146" s="6"/>
      <c r="AB146" s="6"/>
      <c r="AC146" s="6"/>
      <c r="AD146" s="6"/>
      <c r="AE146" s="6"/>
      <c r="AF146" s="6"/>
      <c r="AG146" s="6"/>
      <c r="AH146" s="6"/>
      <c r="AI146" s="3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</row>
    <row r="147" spans="1:68" s="15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6"/>
      <c r="N147" s="6"/>
      <c r="O147" s="6"/>
      <c r="P147" s="6"/>
      <c r="Q147" s="6"/>
      <c r="R147" s="12"/>
      <c r="S147" s="12"/>
      <c r="T147" s="12"/>
      <c r="U147" s="12"/>
      <c r="V147" s="12"/>
      <c r="W147" s="12"/>
      <c r="X147" s="12"/>
      <c r="Y147" s="12"/>
      <c r="Z147" s="60"/>
      <c r="AA147" s="6"/>
      <c r="AB147" s="6"/>
      <c r="AC147" s="6"/>
      <c r="AD147" s="6"/>
      <c r="AE147" s="6"/>
      <c r="AF147" s="6"/>
      <c r="AG147" s="6"/>
      <c r="AH147" s="6"/>
      <c r="AI147" s="3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</row>
    <row r="148" spans="1:68" s="15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6"/>
      <c r="N148" s="6"/>
      <c r="O148" s="6"/>
      <c r="P148" s="6"/>
      <c r="Q148" s="6"/>
      <c r="R148" s="12"/>
      <c r="S148" s="12"/>
      <c r="T148" s="12"/>
      <c r="U148" s="12"/>
      <c r="V148" s="12"/>
      <c r="W148" s="12"/>
      <c r="X148" s="12"/>
      <c r="Y148" s="12"/>
      <c r="Z148" s="60"/>
      <c r="AA148" s="6"/>
      <c r="AB148" s="6"/>
      <c r="AC148" s="6"/>
      <c r="AD148" s="6"/>
      <c r="AE148" s="6"/>
      <c r="AF148" s="6"/>
      <c r="AG148" s="6"/>
      <c r="AH148" s="6"/>
      <c r="AI148" s="3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</row>
    <row r="149" spans="1:68" s="15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6"/>
      <c r="N149" s="6"/>
      <c r="O149" s="6"/>
      <c r="P149" s="6"/>
      <c r="Q149" s="6"/>
      <c r="R149" s="12"/>
      <c r="S149" s="12"/>
      <c r="T149" s="12"/>
      <c r="U149" s="12"/>
      <c r="V149" s="12"/>
      <c r="W149" s="12"/>
      <c r="X149" s="12"/>
      <c r="Y149" s="12"/>
      <c r="Z149" s="60"/>
      <c r="AA149" s="6"/>
      <c r="AB149" s="6"/>
      <c r="AC149" s="6"/>
      <c r="AD149" s="6"/>
      <c r="AE149" s="6"/>
      <c r="AF149" s="6"/>
      <c r="AG149" s="6"/>
      <c r="AH149" s="6"/>
      <c r="AI149" s="3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</row>
    <row r="150" spans="1:68" s="15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6"/>
      <c r="N150" s="6"/>
      <c r="O150" s="6"/>
      <c r="P150" s="6"/>
      <c r="Q150" s="6"/>
      <c r="R150" s="12"/>
      <c r="S150" s="12"/>
      <c r="T150" s="12"/>
      <c r="U150" s="12"/>
      <c r="V150" s="12"/>
      <c r="W150" s="12"/>
      <c r="X150" s="12"/>
      <c r="Y150" s="12"/>
      <c r="Z150" s="60"/>
      <c r="AA150" s="6"/>
      <c r="AB150" s="6"/>
      <c r="AC150" s="6"/>
      <c r="AD150" s="6"/>
      <c r="AE150" s="6"/>
      <c r="AF150" s="6"/>
      <c r="AG150" s="6"/>
      <c r="AH150" s="6"/>
      <c r="AI150" s="3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</row>
    <row r="151" spans="1:68" s="15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6"/>
      <c r="N151" s="6"/>
      <c r="O151" s="6"/>
      <c r="P151" s="6"/>
      <c r="Q151" s="6"/>
      <c r="R151" s="12"/>
      <c r="S151" s="12"/>
      <c r="T151" s="12"/>
      <c r="U151" s="12"/>
      <c r="V151" s="12"/>
      <c r="W151" s="12"/>
      <c r="X151" s="12"/>
      <c r="Y151" s="12"/>
      <c r="Z151" s="60"/>
      <c r="AA151" s="6"/>
      <c r="AB151" s="6"/>
      <c r="AC151" s="6"/>
      <c r="AD151" s="6"/>
      <c r="AE151" s="6"/>
      <c r="AF151" s="6"/>
      <c r="AG151" s="6"/>
      <c r="AH151" s="6"/>
      <c r="AI151" s="3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</row>
    <row r="152" spans="1:68" s="15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6"/>
      <c r="N152" s="6"/>
      <c r="O152" s="6"/>
      <c r="P152" s="6"/>
      <c r="Q152" s="6"/>
      <c r="R152" s="12"/>
      <c r="S152" s="12"/>
      <c r="T152" s="12"/>
      <c r="U152" s="12"/>
      <c r="V152" s="12"/>
      <c r="W152" s="12"/>
      <c r="X152" s="12"/>
      <c r="Y152" s="12"/>
      <c r="Z152" s="60"/>
      <c r="AA152" s="6"/>
      <c r="AB152" s="6"/>
      <c r="AC152" s="6"/>
      <c r="AD152" s="6"/>
      <c r="AE152" s="6"/>
      <c r="AF152" s="6"/>
      <c r="AG152" s="6"/>
      <c r="AH152" s="6"/>
      <c r="AI152" s="3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</row>
    <row r="153" spans="1:68" s="15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6"/>
      <c r="N153" s="6"/>
      <c r="O153" s="6"/>
      <c r="P153" s="6"/>
      <c r="Q153" s="6"/>
      <c r="R153" s="12"/>
      <c r="S153" s="12"/>
      <c r="T153" s="12"/>
      <c r="U153" s="12"/>
      <c r="V153" s="12"/>
      <c r="W153" s="12"/>
      <c r="X153" s="12"/>
      <c r="Y153" s="12"/>
      <c r="Z153" s="60"/>
      <c r="AA153" s="6"/>
      <c r="AB153" s="6"/>
      <c r="AC153" s="6"/>
      <c r="AD153" s="6"/>
      <c r="AE153" s="6"/>
      <c r="AF153" s="6"/>
      <c r="AG153" s="6"/>
      <c r="AH153" s="6"/>
      <c r="AI153" s="3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</row>
    <row r="154" spans="1:68" s="15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6"/>
      <c r="N154" s="6"/>
      <c r="O154" s="6"/>
      <c r="P154" s="6"/>
      <c r="Q154" s="6"/>
      <c r="R154" s="12"/>
      <c r="S154" s="12"/>
      <c r="T154" s="12"/>
      <c r="U154" s="12"/>
      <c r="V154" s="12"/>
      <c r="W154" s="12"/>
      <c r="X154" s="12"/>
      <c r="Y154" s="12"/>
      <c r="Z154" s="60"/>
      <c r="AA154" s="6"/>
      <c r="AB154" s="6"/>
      <c r="AC154" s="6"/>
      <c r="AD154" s="6"/>
      <c r="AE154" s="6"/>
      <c r="AF154" s="6"/>
      <c r="AG154" s="6"/>
      <c r="AH154" s="6"/>
      <c r="AI154" s="3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</row>
    <row r="155" spans="1:68" s="15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6"/>
      <c r="N155" s="6"/>
      <c r="O155" s="6"/>
      <c r="P155" s="6"/>
      <c r="Q155" s="6"/>
      <c r="R155" s="12"/>
      <c r="S155" s="12"/>
      <c r="T155" s="12"/>
      <c r="U155" s="12"/>
      <c r="V155" s="12"/>
      <c r="W155" s="12"/>
      <c r="X155" s="12"/>
      <c r="Y155" s="12"/>
      <c r="Z155" s="60"/>
      <c r="AA155" s="6"/>
      <c r="AB155" s="6"/>
      <c r="AC155" s="6"/>
      <c r="AD155" s="6"/>
      <c r="AE155" s="6"/>
      <c r="AF155" s="6"/>
      <c r="AG155" s="6"/>
      <c r="AH155" s="6"/>
      <c r="AI155" s="3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</row>
    <row r="156" spans="1:68" s="15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6"/>
      <c r="N156" s="6"/>
      <c r="O156" s="6"/>
      <c r="P156" s="6"/>
      <c r="Q156" s="6"/>
      <c r="R156" s="12"/>
      <c r="S156" s="12"/>
      <c r="T156" s="12"/>
      <c r="U156" s="12"/>
      <c r="V156" s="12"/>
      <c r="W156" s="12"/>
      <c r="X156" s="12"/>
      <c r="Y156" s="12"/>
      <c r="Z156" s="60"/>
      <c r="AA156" s="6"/>
      <c r="AB156" s="6"/>
      <c r="AC156" s="6"/>
      <c r="AD156" s="6"/>
      <c r="AE156" s="6"/>
      <c r="AF156" s="6"/>
      <c r="AG156" s="6"/>
      <c r="AH156" s="6"/>
      <c r="AI156" s="3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</row>
    <row r="157" spans="1:68" s="15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6"/>
      <c r="N157" s="6"/>
      <c r="O157" s="6"/>
      <c r="P157" s="6"/>
      <c r="Q157" s="6"/>
      <c r="R157" s="12"/>
      <c r="S157" s="12"/>
      <c r="T157" s="12"/>
      <c r="U157" s="12"/>
      <c r="V157" s="12"/>
      <c r="W157" s="12"/>
      <c r="X157" s="12"/>
      <c r="Y157" s="12"/>
      <c r="Z157" s="60"/>
      <c r="AA157" s="6"/>
      <c r="AB157" s="6"/>
      <c r="AC157" s="6"/>
      <c r="AD157" s="6"/>
      <c r="AE157" s="6"/>
      <c r="AF157" s="6"/>
      <c r="AG157" s="6"/>
      <c r="AH157" s="6"/>
      <c r="AI157" s="3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</row>
    <row r="158" spans="1:68" s="15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6"/>
      <c r="N158" s="6"/>
      <c r="O158" s="6"/>
      <c r="P158" s="6"/>
      <c r="Q158" s="6"/>
      <c r="R158" s="12"/>
      <c r="S158" s="12"/>
      <c r="T158" s="12"/>
      <c r="U158" s="12"/>
      <c r="V158" s="12"/>
      <c r="W158" s="12"/>
      <c r="X158" s="12"/>
      <c r="Y158" s="12"/>
      <c r="Z158" s="60"/>
      <c r="AA158" s="6"/>
      <c r="AB158" s="6"/>
      <c r="AC158" s="6"/>
      <c r="AD158" s="6"/>
      <c r="AE158" s="6"/>
      <c r="AF158" s="6"/>
      <c r="AG158" s="6"/>
      <c r="AH158" s="6"/>
      <c r="AI158" s="3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</row>
    <row r="159" spans="1:68" s="15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6"/>
      <c r="N159" s="6"/>
      <c r="O159" s="6"/>
      <c r="P159" s="6"/>
      <c r="Q159" s="6"/>
      <c r="R159" s="12"/>
      <c r="S159" s="12"/>
      <c r="T159" s="12"/>
      <c r="U159" s="12"/>
      <c r="V159" s="12"/>
      <c r="W159" s="12"/>
      <c r="X159" s="12"/>
      <c r="Y159" s="12"/>
      <c r="Z159" s="60"/>
      <c r="AA159" s="6"/>
      <c r="AB159" s="6"/>
      <c r="AC159" s="6"/>
      <c r="AD159" s="6"/>
      <c r="AE159" s="6"/>
      <c r="AF159" s="6"/>
      <c r="AG159" s="6"/>
      <c r="AH159" s="6"/>
      <c r="AI159" s="3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</row>
    <row r="160" spans="1:68" s="15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6"/>
      <c r="N160" s="6"/>
      <c r="O160" s="6"/>
      <c r="P160" s="6"/>
      <c r="Q160" s="6"/>
      <c r="R160" s="12"/>
      <c r="S160" s="12"/>
      <c r="T160" s="12"/>
      <c r="U160" s="12"/>
      <c r="V160" s="12"/>
      <c r="W160" s="12"/>
      <c r="X160" s="12"/>
      <c r="Y160" s="12"/>
      <c r="Z160" s="60"/>
      <c r="AA160" s="6"/>
      <c r="AB160" s="6"/>
      <c r="AC160" s="6"/>
      <c r="AD160" s="6"/>
      <c r="AE160" s="6"/>
      <c r="AF160" s="6"/>
      <c r="AG160" s="6"/>
      <c r="AH160" s="6"/>
      <c r="AI160" s="3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</row>
    <row r="161" spans="1:68" s="15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6"/>
      <c r="N161" s="6"/>
      <c r="O161" s="6"/>
      <c r="P161" s="6"/>
      <c r="Q161" s="6"/>
      <c r="R161" s="12"/>
      <c r="S161" s="12"/>
      <c r="T161" s="12"/>
      <c r="U161" s="12"/>
      <c r="V161" s="12"/>
      <c r="W161" s="12"/>
      <c r="X161" s="12"/>
      <c r="Y161" s="12"/>
      <c r="Z161" s="60"/>
      <c r="AA161" s="6"/>
      <c r="AB161" s="6"/>
      <c r="AC161" s="6"/>
      <c r="AD161" s="6"/>
      <c r="AE161" s="6"/>
      <c r="AF161" s="6"/>
      <c r="AG161" s="6"/>
      <c r="AH161" s="6"/>
      <c r="AI161" s="3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</row>
    <row r="162" spans="1:68" s="15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6"/>
      <c r="N162" s="6"/>
      <c r="O162" s="6"/>
      <c r="P162" s="6"/>
      <c r="Q162" s="6"/>
      <c r="R162" s="12"/>
      <c r="S162" s="12"/>
      <c r="T162" s="12"/>
      <c r="U162" s="12"/>
      <c r="V162" s="12"/>
      <c r="W162" s="12"/>
      <c r="X162" s="12"/>
      <c r="Y162" s="12"/>
      <c r="Z162" s="60"/>
      <c r="AA162" s="6"/>
      <c r="AB162" s="6"/>
      <c r="AC162" s="6"/>
      <c r="AD162" s="6"/>
      <c r="AE162" s="6"/>
      <c r="AF162" s="6"/>
      <c r="AG162" s="6"/>
      <c r="AH162" s="6"/>
      <c r="AI162" s="3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</row>
    <row r="163" spans="1:68" s="15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6"/>
      <c r="N163" s="6"/>
      <c r="O163" s="6"/>
      <c r="P163" s="6"/>
      <c r="Q163" s="6"/>
      <c r="R163" s="12"/>
      <c r="S163" s="12"/>
      <c r="T163" s="12"/>
      <c r="U163" s="12"/>
      <c r="V163" s="12"/>
      <c r="W163" s="12"/>
      <c r="X163" s="12"/>
      <c r="Y163" s="12"/>
      <c r="Z163" s="60"/>
      <c r="AA163" s="6"/>
      <c r="AB163" s="6"/>
      <c r="AC163" s="6"/>
      <c r="AD163" s="6"/>
      <c r="AE163" s="6"/>
      <c r="AF163" s="6"/>
      <c r="AG163" s="6"/>
      <c r="AH163" s="6"/>
      <c r="AI163" s="3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</row>
    <row r="164" spans="1:68" s="15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6"/>
      <c r="N164" s="6"/>
      <c r="O164" s="6"/>
      <c r="P164" s="6"/>
      <c r="Q164" s="6"/>
      <c r="R164" s="12"/>
      <c r="S164" s="12"/>
      <c r="T164" s="12"/>
      <c r="U164" s="12"/>
      <c r="V164" s="12"/>
      <c r="W164" s="12"/>
      <c r="X164" s="12"/>
      <c r="Y164" s="12"/>
      <c r="Z164" s="60"/>
      <c r="AA164" s="6"/>
      <c r="AB164" s="6"/>
      <c r="AC164" s="6"/>
      <c r="AD164" s="6"/>
      <c r="AE164" s="6"/>
      <c r="AF164" s="6"/>
      <c r="AG164" s="6"/>
      <c r="AH164" s="6"/>
      <c r="AI164" s="3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</row>
    <row r="165" spans="1:68" s="15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6"/>
      <c r="N165" s="6"/>
      <c r="O165" s="6"/>
      <c r="P165" s="6"/>
      <c r="Q165" s="6"/>
      <c r="R165" s="12"/>
      <c r="S165" s="12"/>
      <c r="T165" s="12"/>
      <c r="U165" s="12"/>
      <c r="V165" s="12"/>
      <c r="W165" s="12"/>
      <c r="X165" s="12"/>
      <c r="Y165" s="12"/>
      <c r="Z165" s="60"/>
      <c r="AA165" s="6"/>
      <c r="AB165" s="6"/>
      <c r="AC165" s="6"/>
      <c r="AD165" s="6"/>
      <c r="AE165" s="6"/>
      <c r="AF165" s="6"/>
      <c r="AG165" s="6"/>
      <c r="AH165" s="6"/>
      <c r="AI165" s="3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</row>
    <row r="166" spans="1:68" s="15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6"/>
      <c r="N166" s="6"/>
      <c r="O166" s="6"/>
      <c r="P166" s="6"/>
      <c r="Q166" s="6"/>
      <c r="R166" s="12"/>
      <c r="S166" s="12"/>
      <c r="T166" s="12"/>
      <c r="U166" s="12"/>
      <c r="V166" s="12"/>
      <c r="W166" s="12"/>
      <c r="X166" s="12"/>
      <c r="Y166" s="12"/>
      <c r="Z166" s="60"/>
      <c r="AA166" s="6"/>
      <c r="AB166" s="6"/>
      <c r="AC166" s="6"/>
      <c r="AD166" s="6"/>
      <c r="AE166" s="6"/>
      <c r="AF166" s="6"/>
      <c r="AG166" s="6"/>
      <c r="AH166" s="6"/>
      <c r="AI166" s="3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</row>
    <row r="167" spans="1:68" s="15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6"/>
      <c r="N167" s="6"/>
      <c r="O167" s="6"/>
      <c r="P167" s="6"/>
      <c r="Q167" s="6"/>
      <c r="R167" s="12"/>
      <c r="S167" s="12"/>
      <c r="T167" s="12"/>
      <c r="U167" s="12"/>
      <c r="V167" s="12"/>
      <c r="W167" s="12"/>
      <c r="X167" s="12"/>
      <c r="Y167" s="12"/>
      <c r="Z167" s="60"/>
      <c r="AA167" s="6"/>
      <c r="AB167" s="6"/>
      <c r="AC167" s="6"/>
      <c r="AD167" s="6"/>
      <c r="AE167" s="6"/>
      <c r="AF167" s="6"/>
      <c r="AG167" s="6"/>
      <c r="AH167" s="6"/>
      <c r="AI167" s="3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</row>
    <row r="168" spans="1:68" s="15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6"/>
      <c r="N168" s="6"/>
      <c r="O168" s="6"/>
      <c r="P168" s="6"/>
      <c r="Q168" s="6"/>
      <c r="R168" s="12"/>
      <c r="S168" s="12"/>
      <c r="T168" s="12"/>
      <c r="U168" s="12"/>
      <c r="V168" s="12"/>
      <c r="W168" s="12"/>
      <c r="X168" s="12"/>
      <c r="Y168" s="12"/>
      <c r="Z168" s="60"/>
      <c r="AA168" s="6"/>
      <c r="AB168" s="6"/>
      <c r="AC168" s="6"/>
      <c r="AD168" s="6"/>
      <c r="AE168" s="6"/>
      <c r="AF168" s="6"/>
      <c r="AG168" s="6"/>
      <c r="AH168" s="6"/>
      <c r="AI168" s="3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</row>
    <row r="169" spans="1:68" s="15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6"/>
      <c r="N169" s="6"/>
      <c r="O169" s="6"/>
      <c r="P169" s="6"/>
      <c r="Q169" s="6"/>
      <c r="R169" s="12"/>
      <c r="S169" s="12"/>
      <c r="T169" s="12"/>
      <c r="U169" s="12"/>
      <c r="V169" s="12"/>
      <c r="W169" s="12"/>
      <c r="X169" s="12"/>
      <c r="Y169" s="12"/>
      <c r="Z169" s="60"/>
      <c r="AA169" s="6"/>
      <c r="AB169" s="6"/>
      <c r="AC169" s="6"/>
      <c r="AD169" s="6"/>
      <c r="AE169" s="6"/>
      <c r="AF169" s="6"/>
      <c r="AG169" s="6"/>
      <c r="AH169" s="6"/>
      <c r="AI169" s="3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</row>
    <row r="170" spans="1:68" s="15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6"/>
      <c r="N170" s="6"/>
      <c r="O170" s="6"/>
      <c r="P170" s="6"/>
      <c r="Q170" s="6"/>
      <c r="R170" s="12"/>
      <c r="S170" s="12"/>
      <c r="T170" s="12"/>
      <c r="U170" s="12"/>
      <c r="V170" s="12"/>
      <c r="W170" s="12"/>
      <c r="X170" s="12"/>
      <c r="Y170" s="12"/>
      <c r="Z170" s="60"/>
      <c r="AA170" s="6"/>
      <c r="AB170" s="6"/>
      <c r="AC170" s="6"/>
      <c r="AD170" s="6"/>
      <c r="AE170" s="6"/>
      <c r="AF170" s="6"/>
      <c r="AG170" s="6"/>
      <c r="AH170" s="6"/>
      <c r="AI170" s="3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</row>
    <row r="171" spans="1:68" s="15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6"/>
      <c r="N171" s="6"/>
      <c r="O171" s="6"/>
      <c r="P171" s="6"/>
      <c r="Q171" s="6"/>
      <c r="R171" s="12"/>
      <c r="S171" s="12"/>
      <c r="T171" s="12"/>
      <c r="U171" s="12"/>
      <c r="V171" s="12"/>
      <c r="W171" s="12"/>
      <c r="X171" s="12"/>
      <c r="Y171" s="12"/>
      <c r="Z171" s="60"/>
      <c r="AA171" s="6"/>
      <c r="AB171" s="6"/>
      <c r="AC171" s="6"/>
      <c r="AD171" s="6"/>
      <c r="AE171" s="6"/>
      <c r="AF171" s="6"/>
      <c r="AG171" s="6"/>
      <c r="AH171" s="6"/>
      <c r="AI171" s="3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</row>
    <row r="172" spans="1:68" s="15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6"/>
      <c r="N172" s="6"/>
      <c r="O172" s="6"/>
      <c r="P172" s="6"/>
      <c r="Q172" s="6"/>
      <c r="R172" s="12"/>
      <c r="S172" s="12"/>
      <c r="T172" s="12"/>
      <c r="U172" s="12"/>
      <c r="V172" s="12"/>
      <c r="W172" s="12"/>
      <c r="X172" s="12"/>
      <c r="Y172" s="12"/>
      <c r="Z172" s="60"/>
      <c r="AA172" s="6"/>
      <c r="AB172" s="6"/>
      <c r="AC172" s="6"/>
      <c r="AD172" s="6"/>
      <c r="AE172" s="6"/>
      <c r="AF172" s="6"/>
      <c r="AG172" s="6"/>
      <c r="AH172" s="6"/>
      <c r="AI172" s="3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</row>
    <row r="173" spans="1:68" s="15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6"/>
      <c r="N173" s="6"/>
      <c r="O173" s="6"/>
      <c r="P173" s="6"/>
      <c r="Q173" s="6"/>
      <c r="R173" s="12"/>
      <c r="S173" s="12"/>
      <c r="T173" s="12"/>
      <c r="U173" s="12"/>
      <c r="V173" s="12"/>
      <c r="W173" s="12"/>
      <c r="X173" s="12"/>
      <c r="Y173" s="12"/>
      <c r="Z173" s="60"/>
      <c r="AA173" s="6"/>
      <c r="AB173" s="6"/>
      <c r="AC173" s="6"/>
      <c r="AD173" s="6"/>
      <c r="AE173" s="6"/>
      <c r="AF173" s="6"/>
      <c r="AG173" s="6"/>
      <c r="AH173" s="6"/>
      <c r="AI173" s="3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</row>
    <row r="174" spans="1:68" s="15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6"/>
      <c r="N174" s="6"/>
      <c r="O174" s="6"/>
      <c r="P174" s="6"/>
      <c r="Q174" s="6"/>
      <c r="R174" s="12"/>
      <c r="S174" s="12"/>
      <c r="T174" s="12"/>
      <c r="U174" s="12"/>
      <c r="V174" s="12"/>
      <c r="W174" s="12"/>
      <c r="X174" s="12"/>
      <c r="Y174" s="12"/>
      <c r="Z174" s="60"/>
      <c r="AA174" s="6"/>
      <c r="AB174" s="6"/>
      <c r="AC174" s="6"/>
      <c r="AD174" s="6"/>
      <c r="AE174" s="6"/>
      <c r="AF174" s="6"/>
      <c r="AG174" s="6"/>
      <c r="AH174" s="6"/>
      <c r="AI174" s="3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</row>
    <row r="175" spans="1:68" s="15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6"/>
      <c r="N175" s="6"/>
      <c r="O175" s="6"/>
      <c r="P175" s="6"/>
      <c r="Q175" s="6"/>
      <c r="R175" s="12"/>
      <c r="S175" s="12"/>
      <c r="T175" s="12"/>
      <c r="U175" s="12"/>
      <c r="V175" s="12"/>
      <c r="W175" s="12"/>
      <c r="X175" s="12"/>
      <c r="Y175" s="12"/>
      <c r="Z175" s="60"/>
      <c r="AA175" s="6"/>
      <c r="AB175" s="6"/>
      <c r="AC175" s="6"/>
      <c r="AD175" s="6"/>
      <c r="AE175" s="6"/>
      <c r="AF175" s="6"/>
      <c r="AG175" s="6"/>
      <c r="AH175" s="6"/>
      <c r="AI175" s="3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</row>
    <row r="176" spans="1:68" s="15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6"/>
      <c r="N176" s="6"/>
      <c r="O176" s="6"/>
      <c r="P176" s="6"/>
      <c r="Q176" s="6"/>
      <c r="R176" s="12"/>
      <c r="S176" s="12"/>
      <c r="T176" s="12"/>
      <c r="U176" s="12"/>
      <c r="V176" s="12"/>
      <c r="W176" s="12"/>
      <c r="X176" s="12"/>
      <c r="Y176" s="12"/>
      <c r="Z176" s="60"/>
      <c r="AA176" s="6"/>
      <c r="AB176" s="6"/>
      <c r="AC176" s="6"/>
      <c r="AD176" s="6"/>
      <c r="AE176" s="6"/>
      <c r="AF176" s="6"/>
      <c r="AG176" s="6"/>
      <c r="AH176" s="6"/>
      <c r="AI176" s="3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</row>
    <row r="177" spans="1:68" s="15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6"/>
      <c r="N177" s="6"/>
      <c r="O177" s="6"/>
      <c r="P177" s="6"/>
      <c r="Q177" s="6"/>
      <c r="R177" s="12"/>
      <c r="S177" s="12"/>
      <c r="T177" s="12"/>
      <c r="U177" s="12"/>
      <c r="V177" s="12"/>
      <c r="W177" s="12"/>
      <c r="X177" s="12"/>
      <c r="Y177" s="12"/>
      <c r="Z177" s="60"/>
      <c r="AA177" s="6"/>
      <c r="AB177" s="6"/>
      <c r="AC177" s="6"/>
      <c r="AD177" s="6"/>
      <c r="AE177" s="6"/>
      <c r="AF177" s="6"/>
      <c r="AG177" s="6"/>
      <c r="AH177" s="6"/>
      <c r="AI177" s="3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</row>
    <row r="178" spans="1:68" s="15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6"/>
      <c r="N178" s="6"/>
      <c r="O178" s="6"/>
      <c r="P178" s="6"/>
      <c r="Q178" s="6"/>
      <c r="R178" s="12"/>
      <c r="S178" s="12"/>
      <c r="T178" s="12"/>
      <c r="U178" s="12"/>
      <c r="V178" s="12"/>
      <c r="W178" s="12"/>
      <c r="X178" s="12"/>
      <c r="Y178" s="12"/>
      <c r="Z178" s="60"/>
      <c r="AA178" s="6"/>
      <c r="AB178" s="6"/>
      <c r="AC178" s="6"/>
      <c r="AD178" s="6"/>
      <c r="AE178" s="6"/>
      <c r="AF178" s="6"/>
      <c r="AG178" s="6"/>
      <c r="AH178" s="6"/>
      <c r="AI178" s="3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</row>
    <row r="179" spans="1:68" s="15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6"/>
      <c r="N179" s="6"/>
      <c r="O179" s="6"/>
      <c r="P179" s="6"/>
      <c r="Q179" s="6"/>
      <c r="R179" s="12"/>
      <c r="S179" s="12"/>
      <c r="T179" s="12"/>
      <c r="U179" s="12"/>
      <c r="V179" s="12"/>
      <c r="W179" s="12"/>
      <c r="X179" s="12"/>
      <c r="Y179" s="12"/>
      <c r="Z179" s="60"/>
      <c r="AA179" s="6"/>
      <c r="AB179" s="6"/>
      <c r="AC179" s="6"/>
      <c r="AD179" s="6"/>
      <c r="AE179" s="6"/>
      <c r="AF179" s="6"/>
      <c r="AG179" s="6"/>
      <c r="AH179" s="6"/>
      <c r="AI179" s="3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</row>
    <row r="180" spans="1:68" s="15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6"/>
      <c r="N180" s="6"/>
      <c r="O180" s="6"/>
      <c r="P180" s="6"/>
      <c r="Q180" s="6"/>
      <c r="R180" s="12"/>
      <c r="S180" s="12"/>
      <c r="T180" s="12"/>
      <c r="U180" s="12"/>
      <c r="V180" s="12"/>
      <c r="W180" s="12"/>
      <c r="X180" s="12"/>
      <c r="Y180" s="12"/>
      <c r="Z180" s="60"/>
      <c r="AA180" s="6"/>
      <c r="AB180" s="6"/>
      <c r="AC180" s="6"/>
      <c r="AD180" s="6"/>
      <c r="AE180" s="6"/>
      <c r="AF180" s="6"/>
      <c r="AG180" s="6"/>
      <c r="AH180" s="6"/>
      <c r="AI180" s="3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</row>
    <row r="181" spans="1:68" s="15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6"/>
      <c r="N181" s="6"/>
      <c r="O181" s="6"/>
      <c r="P181" s="6"/>
      <c r="Q181" s="6"/>
      <c r="R181" s="12"/>
      <c r="S181" s="12"/>
      <c r="T181" s="12"/>
      <c r="U181" s="12"/>
      <c r="V181" s="12"/>
      <c r="W181" s="12"/>
      <c r="X181" s="12"/>
      <c r="Y181" s="12"/>
      <c r="Z181" s="60"/>
      <c r="AA181" s="6"/>
      <c r="AB181" s="6"/>
      <c r="AC181" s="6"/>
      <c r="AD181" s="6"/>
      <c r="AE181" s="6"/>
      <c r="AF181" s="6"/>
      <c r="AG181" s="6"/>
      <c r="AH181" s="6"/>
      <c r="AI181" s="3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</row>
    <row r="182" spans="1:68" s="15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6"/>
      <c r="N182" s="6"/>
      <c r="O182" s="6"/>
      <c r="P182" s="6"/>
      <c r="Q182" s="6"/>
      <c r="R182" s="12"/>
      <c r="S182" s="12"/>
      <c r="T182" s="12"/>
      <c r="U182" s="12"/>
      <c r="V182" s="12"/>
      <c r="W182" s="12"/>
      <c r="X182" s="12"/>
      <c r="Y182" s="12"/>
      <c r="Z182" s="60"/>
      <c r="AA182" s="6"/>
      <c r="AB182" s="6"/>
      <c r="AC182" s="6"/>
      <c r="AD182" s="6"/>
      <c r="AE182" s="6"/>
      <c r="AF182" s="6"/>
      <c r="AG182" s="6"/>
      <c r="AH182" s="6"/>
      <c r="AI182" s="3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</row>
    <row r="183" spans="1:68" s="15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6"/>
      <c r="N183" s="6"/>
      <c r="O183" s="6"/>
      <c r="P183" s="6"/>
      <c r="Q183" s="6"/>
      <c r="R183" s="12"/>
      <c r="S183" s="12"/>
      <c r="T183" s="12"/>
      <c r="U183" s="12"/>
      <c r="V183" s="12"/>
      <c r="W183" s="12"/>
      <c r="X183" s="12"/>
      <c r="Y183" s="12"/>
      <c r="Z183" s="60"/>
      <c r="AA183" s="6"/>
      <c r="AB183" s="6"/>
      <c r="AC183" s="6"/>
      <c r="AD183" s="6"/>
      <c r="AE183" s="6"/>
      <c r="AF183" s="6"/>
      <c r="AG183" s="6"/>
      <c r="AH183" s="6"/>
      <c r="AI183" s="3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</row>
    <row r="184" spans="1:68" s="15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6"/>
      <c r="N184" s="6"/>
      <c r="O184" s="6"/>
      <c r="P184" s="6"/>
      <c r="Q184" s="6"/>
      <c r="R184" s="12"/>
      <c r="S184" s="12"/>
      <c r="T184" s="12"/>
      <c r="U184" s="12"/>
      <c r="V184" s="12"/>
      <c r="W184" s="12"/>
      <c r="X184" s="12"/>
      <c r="Y184" s="12"/>
      <c r="Z184" s="60"/>
      <c r="AA184" s="6"/>
      <c r="AB184" s="6"/>
      <c r="AC184" s="6"/>
      <c r="AD184" s="6"/>
      <c r="AE184" s="6"/>
      <c r="AF184" s="6"/>
      <c r="AG184" s="6"/>
      <c r="AH184" s="6"/>
      <c r="AI184" s="3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</row>
    <row r="185" spans="1:68" s="15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6"/>
      <c r="N185" s="6"/>
      <c r="O185" s="6"/>
      <c r="P185" s="6"/>
      <c r="Q185" s="6"/>
      <c r="R185" s="12"/>
      <c r="S185" s="12"/>
      <c r="T185" s="12"/>
      <c r="U185" s="12"/>
      <c r="V185" s="12"/>
      <c r="W185" s="12"/>
      <c r="X185" s="12"/>
      <c r="Y185" s="12"/>
      <c r="Z185" s="60"/>
      <c r="AA185" s="6"/>
      <c r="AB185" s="6"/>
      <c r="AC185" s="6"/>
      <c r="AD185" s="6"/>
      <c r="AE185" s="6"/>
      <c r="AF185" s="6"/>
      <c r="AG185" s="6"/>
      <c r="AH185" s="6"/>
      <c r="AI185" s="3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</row>
    <row r="186" spans="1:68" s="15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6"/>
      <c r="N186" s="6"/>
      <c r="O186" s="6"/>
      <c r="P186" s="6"/>
      <c r="Q186" s="6"/>
      <c r="R186" s="12"/>
      <c r="S186" s="12"/>
      <c r="T186" s="12"/>
      <c r="U186" s="12"/>
      <c r="V186" s="12"/>
      <c r="W186" s="12"/>
      <c r="X186" s="12"/>
      <c r="Y186" s="12"/>
      <c r="Z186" s="60"/>
      <c r="AA186" s="6"/>
      <c r="AB186" s="6"/>
      <c r="AC186" s="6"/>
      <c r="AD186" s="6"/>
      <c r="AE186" s="6"/>
      <c r="AF186" s="6"/>
      <c r="AG186" s="6"/>
      <c r="AH186" s="6"/>
      <c r="AI186" s="3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</row>
    <row r="187" spans="1:68" s="15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6"/>
      <c r="N187" s="6"/>
      <c r="O187" s="6"/>
      <c r="P187" s="6"/>
      <c r="Q187" s="6"/>
      <c r="R187" s="12"/>
      <c r="S187" s="12"/>
      <c r="T187" s="12"/>
      <c r="U187" s="12"/>
      <c r="V187" s="12"/>
      <c r="W187" s="12"/>
      <c r="X187" s="12"/>
      <c r="Y187" s="12"/>
      <c r="Z187" s="60"/>
      <c r="AA187" s="6"/>
      <c r="AB187" s="6"/>
      <c r="AC187" s="6"/>
      <c r="AD187" s="6"/>
      <c r="AE187" s="6"/>
      <c r="AF187" s="6"/>
      <c r="AG187" s="6"/>
      <c r="AH187" s="6"/>
      <c r="AI187" s="3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</row>
    <row r="188" spans="1:68" s="15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6"/>
      <c r="N188" s="6"/>
      <c r="O188" s="6"/>
      <c r="P188" s="6"/>
      <c r="Q188" s="6"/>
      <c r="R188" s="12"/>
      <c r="S188" s="12"/>
      <c r="T188" s="12"/>
      <c r="U188" s="12"/>
      <c r="V188" s="12"/>
      <c r="W188" s="12"/>
      <c r="X188" s="12"/>
      <c r="Y188" s="12"/>
      <c r="Z188" s="60"/>
      <c r="AA188" s="6"/>
      <c r="AB188" s="6"/>
      <c r="AC188" s="6"/>
      <c r="AD188" s="6"/>
      <c r="AE188" s="6"/>
      <c r="AF188" s="6"/>
      <c r="AG188" s="6"/>
      <c r="AH188" s="6"/>
      <c r="AI188" s="3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</row>
    <row r="189" spans="1:68" s="15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6"/>
      <c r="N189" s="6"/>
      <c r="O189" s="6"/>
      <c r="P189" s="6"/>
      <c r="Q189" s="6"/>
      <c r="R189" s="12"/>
      <c r="S189" s="12"/>
      <c r="T189" s="12"/>
      <c r="U189" s="12"/>
      <c r="V189" s="12"/>
      <c r="W189" s="12"/>
      <c r="X189" s="12"/>
      <c r="Y189" s="12"/>
      <c r="Z189" s="60"/>
      <c r="AA189" s="6"/>
      <c r="AB189" s="6"/>
      <c r="AC189" s="6"/>
      <c r="AD189" s="6"/>
      <c r="AE189" s="6"/>
      <c r="AF189" s="6"/>
      <c r="AG189" s="6"/>
      <c r="AH189" s="6"/>
      <c r="AI189" s="3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</row>
    <row r="190" spans="1:68" s="15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6"/>
      <c r="N190" s="6"/>
      <c r="O190" s="6"/>
      <c r="P190" s="6"/>
      <c r="Q190" s="6"/>
      <c r="R190" s="12"/>
      <c r="S190" s="12"/>
      <c r="T190" s="12"/>
      <c r="U190" s="12"/>
      <c r="V190" s="12"/>
      <c r="W190" s="12"/>
      <c r="X190" s="12"/>
      <c r="Y190" s="12"/>
      <c r="Z190" s="60"/>
      <c r="AA190" s="6"/>
      <c r="AB190" s="6"/>
      <c r="AC190" s="6"/>
      <c r="AD190" s="6"/>
      <c r="AE190" s="6"/>
      <c r="AF190" s="6"/>
      <c r="AG190" s="6"/>
      <c r="AH190" s="6"/>
      <c r="AI190" s="3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</row>
    <row r="191" spans="1:68" s="15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6"/>
      <c r="N191" s="6"/>
      <c r="O191" s="6"/>
      <c r="P191" s="6"/>
      <c r="Q191" s="6"/>
      <c r="R191" s="12"/>
      <c r="S191" s="12"/>
      <c r="T191" s="12"/>
      <c r="U191" s="12"/>
      <c r="V191" s="12"/>
      <c r="W191" s="12"/>
      <c r="X191" s="12"/>
      <c r="Y191" s="12"/>
      <c r="Z191" s="60"/>
      <c r="AA191" s="6"/>
      <c r="AB191" s="6"/>
      <c r="AC191" s="6"/>
      <c r="AD191" s="6"/>
      <c r="AE191" s="6"/>
      <c r="AF191" s="6"/>
      <c r="AG191" s="6"/>
      <c r="AH191" s="6"/>
      <c r="AI191" s="3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</row>
    <row r="192" spans="1:68" s="15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6"/>
      <c r="N192" s="6"/>
      <c r="O192" s="6"/>
      <c r="P192" s="6"/>
      <c r="Q192" s="6"/>
      <c r="R192" s="12"/>
      <c r="S192" s="12"/>
      <c r="T192" s="12"/>
      <c r="U192" s="12"/>
      <c r="V192" s="12"/>
      <c r="W192" s="12"/>
      <c r="X192" s="12"/>
      <c r="Y192" s="12"/>
      <c r="Z192" s="60"/>
      <c r="AA192" s="6"/>
      <c r="AB192" s="6"/>
      <c r="AC192" s="6"/>
      <c r="AD192" s="6"/>
      <c r="AE192" s="6"/>
      <c r="AF192" s="6"/>
      <c r="AG192" s="6"/>
      <c r="AH192" s="6"/>
      <c r="AI192" s="3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</row>
    <row r="193" spans="1:68" s="15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6"/>
      <c r="N193" s="6"/>
      <c r="O193" s="6"/>
      <c r="P193" s="6"/>
      <c r="Q193" s="6"/>
      <c r="R193" s="12"/>
      <c r="S193" s="12"/>
      <c r="T193" s="12"/>
      <c r="U193" s="12"/>
      <c r="V193" s="12"/>
      <c r="W193" s="12"/>
      <c r="X193" s="12"/>
      <c r="Y193" s="12"/>
      <c r="Z193" s="60"/>
      <c r="AA193" s="6"/>
      <c r="AB193" s="6"/>
      <c r="AC193" s="6"/>
      <c r="AD193" s="6"/>
      <c r="AE193" s="6"/>
      <c r="AF193" s="6"/>
      <c r="AG193" s="6"/>
      <c r="AH193" s="6"/>
      <c r="AI193" s="3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</row>
    <row r="194" spans="1:68" s="15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6"/>
      <c r="N194" s="6"/>
      <c r="O194" s="6"/>
      <c r="P194" s="6"/>
      <c r="Q194" s="6"/>
      <c r="R194" s="12"/>
      <c r="S194" s="12"/>
      <c r="T194" s="12"/>
      <c r="U194" s="12"/>
      <c r="V194" s="12"/>
      <c r="W194" s="12"/>
      <c r="X194" s="12"/>
      <c r="Y194" s="12"/>
      <c r="Z194" s="60"/>
      <c r="AA194" s="6"/>
      <c r="AB194" s="6"/>
      <c r="AC194" s="6"/>
      <c r="AD194" s="6"/>
      <c r="AE194" s="6"/>
      <c r="AF194" s="6"/>
      <c r="AG194" s="6"/>
      <c r="AH194" s="6"/>
      <c r="AI194" s="3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</row>
    <row r="195" spans="1:68" s="15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6"/>
      <c r="N195" s="6"/>
      <c r="O195" s="6"/>
      <c r="P195" s="6"/>
      <c r="Q195" s="6"/>
      <c r="R195" s="12"/>
      <c r="S195" s="12"/>
      <c r="T195" s="12"/>
      <c r="U195" s="12"/>
      <c r="V195" s="12"/>
      <c r="W195" s="12"/>
      <c r="X195" s="12"/>
      <c r="Y195" s="12"/>
      <c r="Z195" s="60"/>
      <c r="AA195" s="6"/>
      <c r="AB195" s="6"/>
      <c r="AC195" s="6"/>
      <c r="AD195" s="6"/>
      <c r="AE195" s="6"/>
      <c r="AF195" s="6"/>
      <c r="AG195" s="6"/>
      <c r="AH195" s="6"/>
      <c r="AI195" s="3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</row>
    <row r="196" spans="1:68" s="15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6"/>
      <c r="N196" s="6"/>
      <c r="O196" s="6"/>
      <c r="P196" s="6"/>
      <c r="Q196" s="6"/>
      <c r="R196" s="12"/>
      <c r="S196" s="12"/>
      <c r="T196" s="12"/>
      <c r="U196" s="12"/>
      <c r="V196" s="12"/>
      <c r="W196" s="12"/>
      <c r="X196" s="12"/>
      <c r="Y196" s="12"/>
      <c r="Z196" s="60"/>
      <c r="AA196" s="6"/>
      <c r="AB196" s="6"/>
      <c r="AC196" s="6"/>
      <c r="AD196" s="6"/>
      <c r="AE196" s="6"/>
      <c r="AF196" s="6"/>
      <c r="AG196" s="6"/>
      <c r="AH196" s="6"/>
      <c r="AI196" s="3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</row>
    <row r="197" spans="1:68" s="15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6"/>
      <c r="N197" s="6"/>
      <c r="O197" s="6"/>
      <c r="P197" s="6"/>
      <c r="Q197" s="6"/>
      <c r="R197" s="12"/>
      <c r="S197" s="12"/>
      <c r="T197" s="12"/>
      <c r="U197" s="12"/>
      <c r="V197" s="12"/>
      <c r="W197" s="12"/>
      <c r="X197" s="12"/>
      <c r="Y197" s="12"/>
      <c r="Z197" s="60"/>
      <c r="AA197" s="6"/>
      <c r="AB197" s="6"/>
      <c r="AC197" s="6"/>
      <c r="AD197" s="6"/>
      <c r="AE197" s="6"/>
      <c r="AF197" s="6"/>
      <c r="AG197" s="6"/>
      <c r="AH197" s="6"/>
      <c r="AI197" s="3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</row>
    <row r="198" spans="1:68" s="15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6"/>
      <c r="N198" s="6"/>
      <c r="O198" s="6"/>
      <c r="P198" s="6"/>
      <c r="Q198" s="6"/>
      <c r="R198" s="12"/>
      <c r="S198" s="12"/>
      <c r="T198" s="12"/>
      <c r="U198" s="12"/>
      <c r="V198" s="12"/>
      <c r="W198" s="12"/>
      <c r="X198" s="12"/>
      <c r="Y198" s="12"/>
      <c r="Z198" s="60"/>
      <c r="AA198" s="6"/>
      <c r="AB198" s="6"/>
      <c r="AC198" s="6"/>
      <c r="AD198" s="6"/>
      <c r="AE198" s="6"/>
      <c r="AF198" s="6"/>
      <c r="AG198" s="6"/>
      <c r="AH198" s="6"/>
      <c r="AI198" s="3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</row>
    <row r="199" spans="1:68" s="15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6"/>
      <c r="N199" s="6"/>
      <c r="O199" s="6"/>
      <c r="P199" s="6"/>
      <c r="Q199" s="6"/>
      <c r="R199" s="12"/>
      <c r="S199" s="12"/>
      <c r="T199" s="12"/>
      <c r="U199" s="12"/>
      <c r="V199" s="12"/>
      <c r="W199" s="12"/>
      <c r="X199" s="12"/>
      <c r="Y199" s="12"/>
      <c r="Z199" s="60"/>
      <c r="AA199" s="6"/>
      <c r="AB199" s="6"/>
      <c r="AC199" s="6"/>
      <c r="AD199" s="6"/>
      <c r="AE199" s="6"/>
      <c r="AF199" s="6"/>
      <c r="AG199" s="6"/>
      <c r="AH199" s="6"/>
      <c r="AI199" s="3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</row>
    <row r="200" spans="1:68" s="15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6"/>
      <c r="N200" s="6"/>
      <c r="O200" s="6"/>
      <c r="P200" s="6"/>
      <c r="Q200" s="6"/>
      <c r="R200" s="12"/>
      <c r="S200" s="12"/>
      <c r="T200" s="12"/>
      <c r="U200" s="12"/>
      <c r="V200" s="12"/>
      <c r="W200" s="12"/>
      <c r="X200" s="12"/>
      <c r="Y200" s="12"/>
      <c r="Z200" s="60"/>
      <c r="AA200" s="6"/>
      <c r="AB200" s="6"/>
      <c r="AC200" s="6"/>
      <c r="AD200" s="6"/>
      <c r="AE200" s="6"/>
      <c r="AF200" s="6"/>
      <c r="AG200" s="6"/>
      <c r="AH200" s="6"/>
      <c r="AI200" s="3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</row>
    <row r="201" spans="1:68" s="15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6"/>
      <c r="N201" s="6"/>
      <c r="O201" s="6"/>
      <c r="P201" s="6"/>
      <c r="Q201" s="6"/>
      <c r="R201" s="12"/>
      <c r="S201" s="12"/>
      <c r="T201" s="12"/>
      <c r="U201" s="12"/>
      <c r="V201" s="12"/>
      <c r="W201" s="12"/>
      <c r="X201" s="12"/>
      <c r="Y201" s="12"/>
      <c r="Z201" s="60"/>
      <c r="AA201" s="6"/>
      <c r="AB201" s="6"/>
      <c r="AC201" s="6"/>
      <c r="AD201" s="6"/>
      <c r="AE201" s="6"/>
      <c r="AF201" s="6"/>
      <c r="AG201" s="6"/>
      <c r="AH201" s="6"/>
      <c r="AI201" s="3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</row>
    <row r="202" spans="1:68" s="15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6"/>
      <c r="N202" s="6"/>
      <c r="O202" s="6"/>
      <c r="P202" s="6"/>
      <c r="Q202" s="6"/>
      <c r="R202" s="12"/>
      <c r="S202" s="12"/>
      <c r="T202" s="12"/>
      <c r="U202" s="12"/>
      <c r="V202" s="12"/>
      <c r="W202" s="12"/>
      <c r="X202" s="12"/>
      <c r="Y202" s="12"/>
      <c r="Z202" s="60"/>
      <c r="AA202" s="6"/>
      <c r="AB202" s="6"/>
      <c r="AC202" s="6"/>
      <c r="AD202" s="6"/>
      <c r="AE202" s="6"/>
      <c r="AF202" s="6"/>
      <c r="AG202" s="6"/>
      <c r="AH202" s="6"/>
      <c r="AI202" s="3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</row>
    <row r="203" spans="1:68" s="15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6"/>
      <c r="N203" s="6"/>
      <c r="O203" s="6"/>
      <c r="P203" s="6"/>
      <c r="Q203" s="6"/>
      <c r="R203" s="12"/>
      <c r="S203" s="12"/>
      <c r="T203" s="12"/>
      <c r="U203" s="12"/>
      <c r="V203" s="12"/>
      <c r="W203" s="12"/>
      <c r="X203" s="12"/>
      <c r="Y203" s="12"/>
      <c r="Z203" s="60"/>
      <c r="AA203" s="6"/>
      <c r="AB203" s="6"/>
      <c r="AC203" s="6"/>
      <c r="AD203" s="6"/>
      <c r="AE203" s="6"/>
      <c r="AF203" s="6"/>
      <c r="AG203" s="6"/>
      <c r="AH203" s="6"/>
      <c r="AI203" s="3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</row>
    <row r="204" spans="1:68" s="15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6"/>
      <c r="N204" s="6"/>
      <c r="O204" s="6"/>
      <c r="P204" s="6"/>
      <c r="Q204" s="6"/>
      <c r="R204" s="12"/>
      <c r="S204" s="12"/>
      <c r="T204" s="12"/>
      <c r="U204" s="12"/>
      <c r="V204" s="12"/>
      <c r="W204" s="12"/>
      <c r="X204" s="12"/>
      <c r="Y204" s="12"/>
      <c r="Z204" s="60"/>
      <c r="AA204" s="6"/>
      <c r="AB204" s="6"/>
      <c r="AC204" s="6"/>
      <c r="AD204" s="6"/>
      <c r="AE204" s="6"/>
      <c r="AF204" s="6"/>
      <c r="AG204" s="6"/>
      <c r="AH204" s="6"/>
      <c r="AI204" s="3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</row>
    <row r="205" spans="1:68" s="15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6"/>
      <c r="N205" s="6"/>
      <c r="O205" s="6"/>
      <c r="P205" s="6"/>
      <c r="Q205" s="6"/>
      <c r="R205" s="12"/>
      <c r="S205" s="12"/>
      <c r="T205" s="12"/>
      <c r="U205" s="12"/>
      <c r="V205" s="12"/>
      <c r="W205" s="12"/>
      <c r="X205" s="12"/>
      <c r="Y205" s="12"/>
      <c r="Z205" s="60"/>
      <c r="AA205" s="6"/>
      <c r="AB205" s="6"/>
      <c r="AC205" s="6"/>
      <c r="AD205" s="6"/>
      <c r="AE205" s="6"/>
      <c r="AF205" s="6"/>
      <c r="AG205" s="6"/>
      <c r="AH205" s="6"/>
      <c r="AI205" s="3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</row>
    <row r="206" spans="1:68" s="15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6"/>
      <c r="N206" s="6"/>
      <c r="O206" s="6"/>
      <c r="P206" s="6"/>
      <c r="Q206" s="6"/>
      <c r="R206" s="12"/>
      <c r="S206" s="12"/>
      <c r="T206" s="12"/>
      <c r="U206" s="12"/>
      <c r="V206" s="12"/>
      <c r="W206" s="12"/>
      <c r="X206" s="12"/>
      <c r="Y206" s="12"/>
      <c r="Z206" s="60"/>
      <c r="AA206" s="6"/>
      <c r="AB206" s="6"/>
      <c r="AC206" s="6"/>
      <c r="AD206" s="6"/>
      <c r="AE206" s="6"/>
      <c r="AF206" s="6"/>
      <c r="AG206" s="6"/>
      <c r="AH206" s="6"/>
      <c r="AI206" s="3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</row>
    <row r="207" spans="1:68" s="15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6"/>
      <c r="N207" s="6"/>
      <c r="O207" s="6"/>
      <c r="P207" s="6"/>
      <c r="Q207" s="6"/>
      <c r="R207" s="12"/>
      <c r="S207" s="12"/>
      <c r="T207" s="12"/>
      <c r="U207" s="12"/>
      <c r="V207" s="12"/>
      <c r="W207" s="12"/>
      <c r="X207" s="12"/>
      <c r="Y207" s="12"/>
      <c r="Z207" s="60"/>
      <c r="AA207" s="6"/>
      <c r="AB207" s="6"/>
      <c r="AC207" s="6"/>
      <c r="AD207" s="6"/>
      <c r="AE207" s="6"/>
      <c r="AF207" s="6"/>
      <c r="AG207" s="6"/>
      <c r="AH207" s="6"/>
      <c r="AI207" s="3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</row>
    <row r="208" spans="1:68" s="15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6"/>
      <c r="N208" s="6"/>
      <c r="O208" s="6"/>
      <c r="P208" s="6"/>
      <c r="Q208" s="6"/>
      <c r="R208" s="12"/>
      <c r="S208" s="12"/>
      <c r="T208" s="12"/>
      <c r="U208" s="12"/>
      <c r="V208" s="12"/>
      <c r="W208" s="12"/>
      <c r="X208" s="12"/>
      <c r="Y208" s="12"/>
      <c r="Z208" s="60"/>
      <c r="AA208" s="6"/>
      <c r="AB208" s="6"/>
      <c r="AC208" s="6"/>
      <c r="AD208" s="6"/>
      <c r="AE208" s="6"/>
      <c r="AF208" s="6"/>
      <c r="AG208" s="6"/>
      <c r="AH208" s="6"/>
      <c r="AI208" s="3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</row>
    <row r="209" spans="1:68" s="15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6"/>
      <c r="N209" s="6"/>
      <c r="O209" s="6"/>
      <c r="P209" s="6"/>
      <c r="Q209" s="6"/>
      <c r="R209" s="12"/>
      <c r="S209" s="12"/>
      <c r="T209" s="12"/>
      <c r="U209" s="12"/>
      <c r="V209" s="12"/>
      <c r="W209" s="12"/>
      <c r="X209" s="12"/>
      <c r="Y209" s="12"/>
      <c r="Z209" s="60"/>
      <c r="AA209" s="6"/>
      <c r="AB209" s="6"/>
      <c r="AC209" s="6"/>
      <c r="AD209" s="6"/>
      <c r="AE209" s="6"/>
      <c r="AF209" s="6"/>
      <c r="AG209" s="6"/>
      <c r="AH209" s="6"/>
      <c r="AI209" s="3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</row>
    <row r="210" spans="1:68" s="15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6"/>
      <c r="N210" s="6"/>
      <c r="O210" s="6"/>
      <c r="P210" s="6"/>
      <c r="Q210" s="6"/>
      <c r="R210" s="12"/>
      <c r="S210" s="12"/>
      <c r="T210" s="12"/>
      <c r="U210" s="12"/>
      <c r="V210" s="12"/>
      <c r="W210" s="12"/>
      <c r="X210" s="12"/>
      <c r="Y210" s="12"/>
      <c r="Z210" s="60"/>
      <c r="AA210" s="6"/>
      <c r="AB210" s="6"/>
      <c r="AC210" s="6"/>
      <c r="AD210" s="6"/>
      <c r="AE210" s="6"/>
      <c r="AF210" s="6"/>
      <c r="AG210" s="6"/>
      <c r="AH210" s="6"/>
      <c r="AI210" s="3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</row>
    <row r="211" spans="1:68" s="15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6"/>
      <c r="N211" s="6"/>
      <c r="O211" s="6"/>
      <c r="P211" s="6"/>
      <c r="Q211" s="6"/>
      <c r="R211" s="12"/>
      <c r="S211" s="12"/>
      <c r="T211" s="12"/>
      <c r="U211" s="12"/>
      <c r="V211" s="12"/>
      <c r="W211" s="12"/>
      <c r="X211" s="12"/>
      <c r="Y211" s="12"/>
      <c r="Z211" s="60"/>
      <c r="AA211" s="6"/>
      <c r="AB211" s="6"/>
      <c r="AC211" s="6"/>
      <c r="AD211" s="6"/>
      <c r="AE211" s="6"/>
      <c r="AF211" s="6"/>
      <c r="AG211" s="6"/>
      <c r="AH211" s="6"/>
      <c r="AI211" s="3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</row>
    <row r="212" spans="1:68" s="15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6"/>
      <c r="N212" s="6"/>
      <c r="O212" s="6"/>
      <c r="P212" s="6"/>
      <c r="Q212" s="6"/>
      <c r="R212" s="12"/>
      <c r="S212" s="12"/>
      <c r="T212" s="12"/>
      <c r="U212" s="12"/>
      <c r="V212" s="12"/>
      <c r="W212" s="12"/>
      <c r="X212" s="12"/>
      <c r="Y212" s="12"/>
      <c r="Z212" s="60"/>
      <c r="AA212" s="6"/>
      <c r="AB212" s="6"/>
      <c r="AC212" s="6"/>
      <c r="AD212" s="6"/>
      <c r="AE212" s="6"/>
      <c r="AF212" s="6"/>
      <c r="AG212" s="6"/>
      <c r="AH212" s="6"/>
      <c r="AI212" s="3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</row>
    <row r="213" spans="1:68" s="15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6"/>
      <c r="N213" s="6"/>
      <c r="O213" s="6"/>
      <c r="P213" s="6"/>
      <c r="Q213" s="6"/>
      <c r="R213" s="12"/>
      <c r="S213" s="12"/>
      <c r="T213" s="12"/>
      <c r="U213" s="12"/>
      <c r="V213" s="12"/>
      <c r="W213" s="12"/>
      <c r="X213" s="12"/>
      <c r="Y213" s="12"/>
      <c r="Z213" s="60"/>
      <c r="AA213" s="6"/>
      <c r="AB213" s="6"/>
      <c r="AC213" s="6"/>
      <c r="AD213" s="6"/>
      <c r="AE213" s="6"/>
      <c r="AF213" s="6"/>
      <c r="AG213" s="6"/>
      <c r="AH213" s="6"/>
      <c r="AI213" s="3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</row>
    <row r="214" spans="1:68" s="15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6"/>
      <c r="N214" s="6"/>
      <c r="O214" s="6"/>
      <c r="P214" s="6"/>
      <c r="Q214" s="6"/>
      <c r="R214" s="12"/>
      <c r="S214" s="12"/>
      <c r="T214" s="12"/>
      <c r="U214" s="12"/>
      <c r="V214" s="12"/>
      <c r="W214" s="12"/>
      <c r="X214" s="12"/>
      <c r="Y214" s="12"/>
      <c r="Z214" s="60"/>
      <c r="AA214" s="6"/>
      <c r="AB214" s="6"/>
      <c r="AC214" s="6"/>
      <c r="AD214" s="6"/>
      <c r="AE214" s="6"/>
      <c r="AF214" s="6"/>
      <c r="AG214" s="6"/>
      <c r="AH214" s="6"/>
      <c r="AI214" s="3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</row>
    <row r="215" spans="1:68" s="15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6"/>
      <c r="N215" s="6"/>
      <c r="O215" s="6"/>
      <c r="P215" s="6"/>
      <c r="Q215" s="6"/>
      <c r="R215" s="12"/>
      <c r="S215" s="12"/>
      <c r="T215" s="12"/>
      <c r="U215" s="12"/>
      <c r="V215" s="12"/>
      <c r="W215" s="12"/>
      <c r="X215" s="12"/>
      <c r="Y215" s="12"/>
      <c r="Z215" s="60"/>
      <c r="AA215" s="6"/>
      <c r="AB215" s="6"/>
      <c r="AC215" s="6"/>
      <c r="AD215" s="6"/>
      <c r="AE215" s="6"/>
      <c r="AF215" s="6"/>
      <c r="AG215" s="6"/>
      <c r="AH215" s="6"/>
      <c r="AI215" s="3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</row>
    <row r="216" spans="1:68" s="15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6"/>
      <c r="N216" s="6"/>
      <c r="O216" s="6"/>
      <c r="P216" s="6"/>
      <c r="Q216" s="6"/>
      <c r="R216" s="12"/>
      <c r="S216" s="12"/>
      <c r="T216" s="12"/>
      <c r="U216" s="12"/>
      <c r="V216" s="12"/>
      <c r="W216" s="12"/>
      <c r="X216" s="12"/>
      <c r="Y216" s="12"/>
      <c r="Z216" s="60"/>
      <c r="AA216" s="6"/>
      <c r="AB216" s="6"/>
      <c r="AC216" s="6"/>
      <c r="AD216" s="6"/>
      <c r="AE216" s="6"/>
      <c r="AF216" s="6"/>
      <c r="AG216" s="6"/>
      <c r="AH216" s="6"/>
      <c r="AI216" s="3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</row>
    <row r="217" spans="1:68" s="15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6"/>
      <c r="N217" s="6"/>
      <c r="O217" s="6"/>
      <c r="P217" s="6"/>
      <c r="Q217" s="6"/>
      <c r="R217" s="12"/>
      <c r="S217" s="12"/>
      <c r="T217" s="12"/>
      <c r="U217" s="12"/>
      <c r="V217" s="12"/>
      <c r="W217" s="12"/>
      <c r="X217" s="12"/>
      <c r="Y217" s="12"/>
      <c r="Z217" s="60"/>
      <c r="AA217" s="6"/>
      <c r="AB217" s="6"/>
      <c r="AC217" s="6"/>
      <c r="AD217" s="6"/>
      <c r="AE217" s="6"/>
      <c r="AF217" s="6"/>
      <c r="AG217" s="6"/>
      <c r="AH217" s="6"/>
      <c r="AI217" s="3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</row>
    <row r="218" spans="1:68" s="15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6"/>
      <c r="N218" s="6"/>
      <c r="O218" s="6"/>
      <c r="P218" s="6"/>
      <c r="Q218" s="6"/>
      <c r="R218" s="12"/>
      <c r="S218" s="12"/>
      <c r="T218" s="12"/>
      <c r="U218" s="12"/>
      <c r="V218" s="12"/>
      <c r="W218" s="12"/>
      <c r="X218" s="12"/>
      <c r="Y218" s="12"/>
      <c r="Z218" s="60"/>
      <c r="AA218" s="6"/>
      <c r="AB218" s="6"/>
      <c r="AC218" s="6"/>
      <c r="AD218" s="6"/>
      <c r="AE218" s="6"/>
      <c r="AF218" s="6"/>
      <c r="AG218" s="6"/>
      <c r="AH218" s="6"/>
      <c r="AI218" s="3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</row>
    <row r="219" spans="1:68" s="15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6"/>
      <c r="N219" s="6"/>
      <c r="O219" s="6"/>
      <c r="P219" s="6"/>
      <c r="Q219" s="6"/>
      <c r="R219" s="12"/>
      <c r="S219" s="12"/>
      <c r="T219" s="12"/>
      <c r="U219" s="12"/>
      <c r="V219" s="12"/>
      <c r="W219" s="12"/>
      <c r="X219" s="12"/>
      <c r="Y219" s="12"/>
      <c r="Z219" s="60"/>
      <c r="AA219" s="6"/>
      <c r="AB219" s="6"/>
      <c r="AC219" s="6"/>
      <c r="AD219" s="6"/>
      <c r="AE219" s="6"/>
      <c r="AF219" s="6"/>
      <c r="AG219" s="6"/>
      <c r="AH219" s="6"/>
      <c r="AI219" s="3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</row>
    <row r="220" spans="1:68" s="15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6"/>
      <c r="N220" s="6"/>
      <c r="O220" s="6"/>
      <c r="P220" s="6"/>
      <c r="Q220" s="6"/>
      <c r="R220" s="12"/>
      <c r="S220" s="12"/>
      <c r="T220" s="12"/>
      <c r="U220" s="12"/>
      <c r="V220" s="12"/>
      <c r="W220" s="12"/>
      <c r="X220" s="12"/>
      <c r="Y220" s="12"/>
      <c r="Z220" s="60"/>
      <c r="AA220" s="6"/>
      <c r="AB220" s="6"/>
      <c r="AC220" s="6"/>
      <c r="AD220" s="6"/>
      <c r="AE220" s="6"/>
      <c r="AF220" s="6"/>
      <c r="AG220" s="6"/>
      <c r="AH220" s="6"/>
      <c r="AI220" s="3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</row>
    <row r="221" spans="1:68" s="15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6"/>
      <c r="N221" s="6"/>
      <c r="O221" s="6"/>
      <c r="P221" s="6"/>
      <c r="Q221" s="6"/>
      <c r="R221" s="12"/>
      <c r="S221" s="12"/>
      <c r="T221" s="12"/>
      <c r="U221" s="12"/>
      <c r="V221" s="12"/>
      <c r="W221" s="12"/>
      <c r="X221" s="12"/>
      <c r="Y221" s="12"/>
      <c r="Z221" s="60"/>
      <c r="AA221" s="6"/>
      <c r="AB221" s="6"/>
      <c r="AC221" s="6"/>
      <c r="AD221" s="6"/>
      <c r="AE221" s="6"/>
      <c r="AF221" s="6"/>
      <c r="AG221" s="6"/>
      <c r="AH221" s="6"/>
      <c r="AI221" s="3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</row>
    <row r="222" spans="1:68" s="15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6"/>
      <c r="N222" s="6"/>
      <c r="O222" s="6"/>
      <c r="P222" s="6"/>
      <c r="Q222" s="6"/>
      <c r="R222" s="12"/>
      <c r="S222" s="12"/>
      <c r="T222" s="12"/>
      <c r="U222" s="12"/>
      <c r="V222" s="12"/>
      <c r="W222" s="12"/>
      <c r="X222" s="12"/>
      <c r="Y222" s="12"/>
      <c r="Z222" s="60"/>
      <c r="AA222" s="6"/>
      <c r="AB222" s="6"/>
      <c r="AC222" s="6"/>
      <c r="AD222" s="6"/>
      <c r="AE222" s="6"/>
      <c r="AF222" s="6"/>
      <c r="AG222" s="6"/>
      <c r="AH222" s="6"/>
      <c r="AI222" s="3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</row>
    <row r="223" spans="1:68" s="15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6"/>
      <c r="N223" s="6"/>
      <c r="O223" s="6"/>
      <c r="P223" s="6"/>
      <c r="Q223" s="6"/>
      <c r="R223" s="12"/>
      <c r="S223" s="12"/>
      <c r="T223" s="12"/>
      <c r="U223" s="12"/>
      <c r="V223" s="12"/>
      <c r="W223" s="12"/>
      <c r="X223" s="12"/>
      <c r="Y223" s="12"/>
      <c r="Z223" s="60"/>
      <c r="AA223" s="6"/>
      <c r="AB223" s="6"/>
      <c r="AC223" s="6"/>
      <c r="AD223" s="6"/>
      <c r="AE223" s="6"/>
      <c r="AF223" s="6"/>
      <c r="AG223" s="6"/>
      <c r="AH223" s="6"/>
      <c r="AI223" s="3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</row>
    <row r="224" spans="1:68" s="15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6"/>
      <c r="N224" s="6"/>
      <c r="O224" s="6"/>
      <c r="P224" s="6"/>
      <c r="Q224" s="6"/>
      <c r="R224" s="12"/>
      <c r="S224" s="12"/>
      <c r="T224" s="12"/>
      <c r="U224" s="12"/>
      <c r="V224" s="12"/>
      <c r="W224" s="12"/>
      <c r="X224" s="12"/>
      <c r="Y224" s="12"/>
      <c r="Z224" s="60"/>
      <c r="AA224" s="6"/>
      <c r="AB224" s="6"/>
      <c r="AC224" s="6"/>
      <c r="AD224" s="6"/>
      <c r="AE224" s="6"/>
      <c r="AF224" s="6"/>
      <c r="AG224" s="6"/>
      <c r="AH224" s="6"/>
      <c r="AI224" s="3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</row>
    <row r="225" spans="1:68" s="15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6"/>
      <c r="N225" s="6"/>
      <c r="O225" s="6"/>
      <c r="P225" s="6"/>
      <c r="Q225" s="6"/>
      <c r="R225" s="12"/>
      <c r="S225" s="12"/>
      <c r="T225" s="12"/>
      <c r="U225" s="12"/>
      <c r="V225" s="12"/>
      <c r="W225" s="12"/>
      <c r="X225" s="12"/>
      <c r="Y225" s="12"/>
      <c r="Z225" s="60"/>
      <c r="AA225" s="6"/>
      <c r="AB225" s="6"/>
      <c r="AC225" s="6"/>
      <c r="AD225" s="6"/>
      <c r="AE225" s="6"/>
      <c r="AF225" s="6"/>
      <c r="AG225" s="6"/>
      <c r="AH225" s="6"/>
      <c r="AI225" s="3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</row>
    <row r="226" spans="1:68" s="15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6"/>
      <c r="N226" s="6"/>
      <c r="O226" s="6"/>
      <c r="P226" s="6"/>
      <c r="Q226" s="6"/>
      <c r="R226" s="12"/>
      <c r="S226" s="12"/>
      <c r="T226" s="12"/>
      <c r="U226" s="12"/>
      <c r="V226" s="12"/>
      <c r="W226" s="12"/>
      <c r="X226" s="12"/>
      <c r="Y226" s="12"/>
      <c r="Z226" s="60"/>
      <c r="AA226" s="6"/>
      <c r="AB226" s="6"/>
      <c r="AC226" s="6"/>
      <c r="AD226" s="6"/>
      <c r="AE226" s="6"/>
      <c r="AF226" s="6"/>
      <c r="AG226" s="6"/>
      <c r="AH226" s="6"/>
      <c r="AI226" s="3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</row>
    <row r="227" spans="1:68" s="15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6"/>
      <c r="N227" s="6"/>
      <c r="O227" s="6"/>
      <c r="P227" s="6"/>
      <c r="Q227" s="6"/>
      <c r="R227" s="12"/>
      <c r="S227" s="12"/>
      <c r="T227" s="12"/>
      <c r="U227" s="12"/>
      <c r="V227" s="12"/>
      <c r="W227" s="12"/>
      <c r="X227" s="12"/>
      <c r="Y227" s="12"/>
      <c r="Z227" s="60"/>
      <c r="AA227" s="6"/>
      <c r="AB227" s="6"/>
      <c r="AC227" s="6"/>
      <c r="AD227" s="6"/>
      <c r="AE227" s="6"/>
      <c r="AF227" s="6"/>
      <c r="AG227" s="6"/>
      <c r="AH227" s="6"/>
      <c r="AI227" s="3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</row>
    <row r="228" spans="1:68" s="15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6"/>
      <c r="N228" s="6"/>
      <c r="O228" s="6"/>
      <c r="P228" s="6"/>
      <c r="Q228" s="6"/>
      <c r="R228" s="12"/>
      <c r="S228" s="12"/>
      <c r="T228" s="12"/>
      <c r="U228" s="12"/>
      <c r="V228" s="12"/>
      <c r="W228" s="12"/>
      <c r="X228" s="12"/>
      <c r="Y228" s="12"/>
      <c r="Z228" s="60"/>
      <c r="AA228" s="6"/>
      <c r="AB228" s="6"/>
      <c r="AC228" s="6"/>
      <c r="AD228" s="6"/>
      <c r="AE228" s="6"/>
      <c r="AF228" s="6"/>
      <c r="AG228" s="6"/>
      <c r="AH228" s="6"/>
      <c r="AI228" s="3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</row>
    <row r="229" spans="1:68" s="15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6"/>
      <c r="N229" s="6"/>
      <c r="O229" s="6"/>
      <c r="P229" s="6"/>
      <c r="Q229" s="6"/>
      <c r="R229" s="12"/>
      <c r="S229" s="12"/>
      <c r="T229" s="12"/>
      <c r="U229" s="12"/>
      <c r="V229" s="12"/>
      <c r="W229" s="12"/>
      <c r="X229" s="12"/>
      <c r="Y229" s="12"/>
      <c r="Z229" s="60"/>
      <c r="AA229" s="6"/>
      <c r="AB229" s="6"/>
      <c r="AC229" s="6"/>
      <c r="AD229" s="6"/>
      <c r="AE229" s="6"/>
      <c r="AF229" s="6"/>
      <c r="AG229" s="6"/>
      <c r="AH229" s="6"/>
      <c r="AI229" s="3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</row>
    <row r="230" spans="1:68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3"/>
      <c r="S230" s="13"/>
      <c r="T230" s="13"/>
      <c r="U230" s="13"/>
      <c r="V230" s="13"/>
      <c r="W230" s="13"/>
      <c r="X230" s="13"/>
      <c r="Y230" s="13"/>
      <c r="Z230" s="60"/>
      <c r="AA230" s="10"/>
      <c r="AB230" s="10"/>
      <c r="AC230" s="10"/>
      <c r="AD230" s="10"/>
      <c r="AE230" s="10"/>
      <c r="AF230" s="10"/>
      <c r="AG230" s="10"/>
      <c r="AH230" s="10"/>
      <c r="AI230" s="35"/>
    </row>
    <row r="231" spans="1:68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3"/>
      <c r="S231" s="13"/>
      <c r="T231" s="13"/>
      <c r="U231" s="13"/>
      <c r="V231" s="13"/>
      <c r="W231" s="13"/>
      <c r="X231" s="13"/>
      <c r="Y231" s="13"/>
      <c r="Z231" s="60"/>
      <c r="AA231" s="10"/>
      <c r="AB231" s="10"/>
      <c r="AC231" s="10"/>
      <c r="AD231" s="10"/>
      <c r="AE231" s="10"/>
      <c r="AF231" s="10"/>
      <c r="AG231" s="10"/>
      <c r="AH231" s="10"/>
      <c r="AI231" s="35"/>
    </row>
    <row r="232" spans="1:68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3"/>
      <c r="S232" s="13"/>
      <c r="T232" s="13"/>
      <c r="U232" s="13"/>
      <c r="V232" s="13"/>
      <c r="W232" s="13"/>
      <c r="X232" s="13"/>
      <c r="Y232" s="13"/>
      <c r="Z232" s="61"/>
      <c r="AA232" s="10"/>
      <c r="AB232" s="10"/>
      <c r="AC232" s="10"/>
      <c r="AD232" s="10"/>
      <c r="AE232" s="10"/>
      <c r="AF232" s="10"/>
      <c r="AG232" s="10"/>
      <c r="AH232" s="10"/>
      <c r="AI232" s="35"/>
    </row>
    <row r="233" spans="1:68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3"/>
      <c r="S233" s="13"/>
      <c r="T233" s="13"/>
      <c r="U233" s="13"/>
      <c r="V233" s="13"/>
      <c r="W233" s="13"/>
      <c r="X233" s="13"/>
      <c r="Y233" s="13"/>
      <c r="Z233" s="61"/>
      <c r="AA233" s="10"/>
      <c r="AB233" s="10"/>
      <c r="AC233" s="10"/>
      <c r="AD233" s="10"/>
      <c r="AE233" s="10"/>
      <c r="AF233" s="10"/>
      <c r="AG233" s="10"/>
      <c r="AH233" s="10"/>
      <c r="AI233" s="35"/>
    </row>
    <row r="234" spans="1:68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3"/>
      <c r="S234" s="13"/>
      <c r="T234" s="13"/>
      <c r="U234" s="13"/>
      <c r="V234" s="13"/>
      <c r="W234" s="13"/>
      <c r="X234" s="13"/>
      <c r="Y234" s="13"/>
      <c r="Z234" s="61"/>
      <c r="AA234" s="10"/>
      <c r="AB234" s="10"/>
      <c r="AC234" s="10"/>
      <c r="AD234" s="10"/>
      <c r="AE234" s="10"/>
      <c r="AF234" s="10"/>
      <c r="AG234" s="10"/>
      <c r="AH234" s="10"/>
      <c r="AI234" s="35"/>
    </row>
    <row r="235" spans="1:68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3"/>
      <c r="S235" s="13"/>
      <c r="T235" s="13"/>
      <c r="U235" s="13"/>
      <c r="V235" s="13"/>
      <c r="W235" s="13"/>
      <c r="X235" s="13"/>
      <c r="Y235" s="13"/>
      <c r="Z235" s="61"/>
      <c r="AA235" s="10"/>
      <c r="AB235" s="10"/>
      <c r="AC235" s="10"/>
      <c r="AD235" s="10"/>
      <c r="AE235" s="10"/>
      <c r="AF235" s="10"/>
      <c r="AG235" s="10"/>
      <c r="AH235" s="10"/>
      <c r="AI235" s="35"/>
    </row>
    <row r="236" spans="1:68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3"/>
      <c r="S236" s="13"/>
      <c r="T236" s="13"/>
      <c r="U236" s="13"/>
      <c r="V236" s="13"/>
      <c r="W236" s="13"/>
      <c r="X236" s="13"/>
      <c r="Y236" s="13"/>
      <c r="Z236" s="61"/>
      <c r="AA236" s="10"/>
      <c r="AB236" s="10"/>
      <c r="AC236" s="10"/>
      <c r="AD236" s="10"/>
      <c r="AE236" s="10"/>
      <c r="AF236" s="10"/>
      <c r="AG236" s="10"/>
      <c r="AH236" s="10"/>
      <c r="AI236" s="35"/>
    </row>
    <row r="237" spans="1:68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3"/>
      <c r="S237" s="13"/>
      <c r="T237" s="13"/>
      <c r="U237" s="13"/>
      <c r="V237" s="13"/>
      <c r="W237" s="13"/>
      <c r="X237" s="13"/>
      <c r="Y237" s="13"/>
      <c r="Z237" s="61"/>
      <c r="AA237" s="10"/>
      <c r="AB237" s="10"/>
      <c r="AC237" s="10"/>
      <c r="AD237" s="10"/>
      <c r="AE237" s="10"/>
      <c r="AF237" s="10"/>
      <c r="AG237" s="10"/>
      <c r="AH237" s="10"/>
      <c r="AI237" s="35"/>
    </row>
    <row r="238" spans="1:68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3"/>
      <c r="S238" s="13"/>
      <c r="T238" s="13"/>
      <c r="U238" s="13"/>
      <c r="V238" s="13"/>
      <c r="W238" s="13"/>
      <c r="X238" s="13"/>
      <c r="Y238" s="13"/>
      <c r="Z238" s="61"/>
      <c r="AA238" s="10"/>
      <c r="AB238" s="10"/>
      <c r="AC238" s="10"/>
      <c r="AD238" s="10"/>
      <c r="AE238" s="10"/>
      <c r="AF238" s="10"/>
      <c r="AG238" s="10"/>
      <c r="AH238" s="10"/>
      <c r="AI238" s="35"/>
    </row>
    <row r="239" spans="1:68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3"/>
      <c r="S239" s="13"/>
      <c r="T239" s="13"/>
      <c r="U239" s="13"/>
      <c r="V239" s="13"/>
      <c r="W239" s="13"/>
      <c r="X239" s="13"/>
      <c r="Y239" s="13"/>
      <c r="Z239" s="61"/>
      <c r="AA239" s="10"/>
      <c r="AB239" s="10"/>
      <c r="AC239" s="10"/>
      <c r="AD239" s="10"/>
      <c r="AE239" s="10"/>
      <c r="AF239" s="10"/>
      <c r="AG239" s="10"/>
      <c r="AH239" s="10"/>
      <c r="AI239" s="35"/>
    </row>
    <row r="240" spans="1:68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3"/>
      <c r="S240" s="13"/>
      <c r="T240" s="13"/>
      <c r="U240" s="13"/>
      <c r="V240" s="13"/>
      <c r="W240" s="13"/>
      <c r="X240" s="13"/>
      <c r="Y240" s="13"/>
      <c r="Z240" s="61"/>
      <c r="AA240" s="10"/>
      <c r="AB240" s="10"/>
      <c r="AC240" s="10"/>
      <c r="AD240" s="10"/>
      <c r="AE240" s="10"/>
      <c r="AF240" s="10"/>
      <c r="AG240" s="10"/>
      <c r="AH240" s="10"/>
      <c r="AI240" s="35"/>
    </row>
    <row r="241" spans="1:3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3"/>
      <c r="S241" s="13"/>
      <c r="T241" s="13"/>
      <c r="U241" s="13"/>
      <c r="V241" s="13"/>
      <c r="W241" s="13"/>
      <c r="X241" s="13"/>
      <c r="Y241" s="13"/>
      <c r="Z241" s="61"/>
      <c r="AA241" s="10"/>
      <c r="AB241" s="10"/>
      <c r="AC241" s="10"/>
      <c r="AD241" s="10"/>
      <c r="AE241" s="10"/>
      <c r="AF241" s="10"/>
      <c r="AG241" s="10"/>
      <c r="AH241" s="10"/>
      <c r="AI241" s="35"/>
    </row>
    <row r="242" spans="1:3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3"/>
      <c r="S242" s="13"/>
      <c r="T242" s="13"/>
      <c r="U242" s="13"/>
      <c r="V242" s="13"/>
      <c r="W242" s="13"/>
      <c r="X242" s="13"/>
      <c r="Y242" s="13"/>
      <c r="Z242" s="61"/>
      <c r="AA242" s="10"/>
      <c r="AB242" s="10"/>
      <c r="AC242" s="10"/>
      <c r="AD242" s="10"/>
      <c r="AE242" s="10"/>
      <c r="AF242" s="10"/>
      <c r="AG242" s="10"/>
      <c r="AH242" s="10"/>
      <c r="AI242" s="35"/>
    </row>
    <row r="243" spans="1:3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3"/>
      <c r="S243" s="13"/>
      <c r="T243" s="13"/>
      <c r="U243" s="13"/>
      <c r="V243" s="13"/>
      <c r="W243" s="13"/>
      <c r="X243" s="13"/>
      <c r="Y243" s="13"/>
      <c r="Z243" s="61"/>
      <c r="AA243" s="10"/>
      <c r="AB243" s="10"/>
      <c r="AC243" s="10"/>
      <c r="AD243" s="10"/>
      <c r="AE243" s="10"/>
      <c r="AF243" s="10"/>
      <c r="AG243" s="10"/>
      <c r="AH243" s="10"/>
      <c r="AI243" s="35"/>
    </row>
    <row r="244" spans="1:3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3"/>
      <c r="S244" s="13"/>
      <c r="T244" s="13"/>
      <c r="U244" s="13"/>
      <c r="V244" s="13"/>
      <c r="W244" s="13"/>
      <c r="X244" s="13"/>
      <c r="Y244" s="13"/>
      <c r="Z244" s="61"/>
      <c r="AA244" s="10"/>
      <c r="AB244" s="10"/>
      <c r="AC244" s="10"/>
      <c r="AD244" s="10"/>
      <c r="AE244" s="10"/>
      <c r="AF244" s="10"/>
      <c r="AG244" s="10"/>
      <c r="AH244" s="10"/>
      <c r="AI244" s="35"/>
    </row>
    <row r="245" spans="1:3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3"/>
      <c r="S245" s="13"/>
      <c r="T245" s="13"/>
      <c r="U245" s="13"/>
      <c r="V245" s="13"/>
      <c r="W245" s="13"/>
      <c r="X245" s="13"/>
      <c r="Y245" s="13"/>
      <c r="Z245" s="61"/>
      <c r="AA245" s="10"/>
      <c r="AB245" s="10"/>
      <c r="AC245" s="10"/>
      <c r="AD245" s="10"/>
      <c r="AE245" s="10"/>
      <c r="AF245" s="10"/>
      <c r="AG245" s="10"/>
      <c r="AH245" s="10"/>
      <c r="AI245" s="35"/>
    </row>
    <row r="246" spans="1:3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3"/>
      <c r="S246" s="13"/>
      <c r="T246" s="13"/>
      <c r="U246" s="13"/>
      <c r="V246" s="13"/>
      <c r="W246" s="13"/>
      <c r="X246" s="13"/>
      <c r="Y246" s="13"/>
      <c r="Z246" s="61"/>
      <c r="AA246" s="10"/>
      <c r="AB246" s="10"/>
      <c r="AC246" s="10"/>
      <c r="AD246" s="10"/>
      <c r="AE246" s="10"/>
      <c r="AF246" s="10"/>
      <c r="AG246" s="10"/>
      <c r="AH246" s="10"/>
      <c r="AI246" s="35"/>
    </row>
    <row r="247" spans="1:3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3"/>
      <c r="S247" s="13"/>
      <c r="T247" s="13"/>
      <c r="U247" s="13"/>
      <c r="V247" s="13"/>
      <c r="W247" s="13"/>
      <c r="X247" s="13"/>
      <c r="Y247" s="13"/>
      <c r="Z247" s="61"/>
      <c r="AA247" s="10"/>
      <c r="AB247" s="10"/>
      <c r="AC247" s="10"/>
      <c r="AD247" s="10"/>
      <c r="AE247" s="10"/>
      <c r="AF247" s="10"/>
      <c r="AG247" s="10"/>
      <c r="AH247" s="10"/>
      <c r="AI247" s="35"/>
    </row>
    <row r="248" spans="1:3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3"/>
      <c r="S248" s="13"/>
      <c r="T248" s="13"/>
      <c r="U248" s="13"/>
      <c r="V248" s="13"/>
      <c r="W248" s="13"/>
      <c r="X248" s="13"/>
      <c r="Y248" s="13"/>
      <c r="Z248" s="61"/>
      <c r="AA248" s="10"/>
      <c r="AB248" s="10"/>
      <c r="AC248" s="10"/>
      <c r="AD248" s="10"/>
      <c r="AE248" s="10"/>
      <c r="AF248" s="10"/>
      <c r="AG248" s="10"/>
      <c r="AH248" s="10"/>
      <c r="AI248" s="35"/>
    </row>
    <row r="249" spans="1:3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3"/>
      <c r="S249" s="13"/>
      <c r="T249" s="13"/>
      <c r="U249" s="13"/>
      <c r="V249" s="13"/>
      <c r="W249" s="13"/>
      <c r="X249" s="13"/>
      <c r="Y249" s="13"/>
      <c r="Z249" s="61"/>
      <c r="AA249" s="10"/>
      <c r="AB249" s="10"/>
      <c r="AC249" s="10"/>
      <c r="AD249" s="10"/>
      <c r="AE249" s="10"/>
      <c r="AF249" s="10"/>
      <c r="AG249" s="10"/>
      <c r="AH249" s="10"/>
      <c r="AI249" s="35"/>
    </row>
    <row r="250" spans="1:3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3"/>
      <c r="S250" s="13"/>
      <c r="T250" s="13"/>
      <c r="U250" s="13"/>
      <c r="V250" s="13"/>
      <c r="W250" s="13"/>
      <c r="X250" s="13"/>
      <c r="Y250" s="13"/>
      <c r="Z250" s="61"/>
      <c r="AA250" s="10"/>
      <c r="AB250" s="10"/>
      <c r="AC250" s="10"/>
      <c r="AD250" s="10"/>
      <c r="AE250" s="10"/>
      <c r="AF250" s="10"/>
      <c r="AG250" s="10"/>
      <c r="AH250" s="10"/>
      <c r="AI250" s="35"/>
    </row>
    <row r="251" spans="1:3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3"/>
      <c r="S251" s="13"/>
      <c r="T251" s="13"/>
      <c r="U251" s="13"/>
      <c r="V251" s="13"/>
      <c r="W251" s="13"/>
      <c r="X251" s="13"/>
      <c r="Y251" s="13"/>
      <c r="Z251" s="61"/>
      <c r="AA251" s="10"/>
      <c r="AB251" s="10"/>
      <c r="AC251" s="10"/>
      <c r="AD251" s="10"/>
      <c r="AE251" s="10"/>
      <c r="AF251" s="10"/>
      <c r="AG251" s="10"/>
      <c r="AH251" s="10"/>
      <c r="AI251" s="35"/>
    </row>
    <row r="252" spans="1:3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3"/>
      <c r="S252" s="13"/>
      <c r="T252" s="13"/>
      <c r="U252" s="13"/>
      <c r="V252" s="13"/>
      <c r="W252" s="13"/>
      <c r="X252" s="13"/>
      <c r="Y252" s="13"/>
      <c r="Z252" s="61"/>
      <c r="AA252" s="10"/>
      <c r="AB252" s="10"/>
      <c r="AC252" s="10"/>
      <c r="AD252" s="10"/>
      <c r="AE252" s="10"/>
      <c r="AF252" s="10"/>
      <c r="AG252" s="10"/>
      <c r="AH252" s="10"/>
      <c r="AI252" s="35"/>
    </row>
    <row r="253" spans="1:3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3"/>
      <c r="S253" s="13"/>
      <c r="T253" s="13"/>
      <c r="U253" s="13"/>
      <c r="V253" s="13"/>
      <c r="W253" s="13"/>
      <c r="X253" s="13"/>
      <c r="Y253" s="13"/>
      <c r="Z253" s="61"/>
      <c r="AA253" s="10"/>
      <c r="AB253" s="10"/>
      <c r="AC253" s="10"/>
      <c r="AD253" s="10"/>
      <c r="AE253" s="10"/>
      <c r="AF253" s="10"/>
      <c r="AG253" s="10"/>
      <c r="AH253" s="10"/>
      <c r="AI253" s="35"/>
    </row>
    <row r="254" spans="1:3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3"/>
      <c r="S254" s="13"/>
      <c r="T254" s="13"/>
      <c r="U254" s="13"/>
      <c r="V254" s="13"/>
      <c r="W254" s="13"/>
      <c r="X254" s="13"/>
      <c r="Y254" s="13"/>
      <c r="Z254" s="61"/>
      <c r="AA254" s="10"/>
      <c r="AB254" s="10"/>
      <c r="AC254" s="10"/>
      <c r="AD254" s="10"/>
      <c r="AE254" s="10"/>
      <c r="AF254" s="10"/>
      <c r="AG254" s="10"/>
      <c r="AH254" s="10"/>
      <c r="AI254" s="35"/>
    </row>
    <row r="255" spans="1:3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3"/>
      <c r="S255" s="13"/>
      <c r="T255" s="13"/>
      <c r="U255" s="13"/>
      <c r="V255" s="13"/>
      <c r="W255" s="13"/>
      <c r="X255" s="13"/>
      <c r="Y255" s="13"/>
      <c r="Z255" s="61"/>
      <c r="AA255" s="10"/>
      <c r="AB255" s="10"/>
      <c r="AC255" s="10"/>
      <c r="AD255" s="10"/>
      <c r="AE255" s="10"/>
      <c r="AF255" s="10"/>
      <c r="AG255" s="10"/>
      <c r="AH255" s="10"/>
      <c r="AI255" s="35"/>
    </row>
    <row r="256" spans="1:3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3"/>
      <c r="S256" s="13"/>
      <c r="T256" s="13"/>
      <c r="U256" s="13"/>
      <c r="V256" s="13"/>
      <c r="W256" s="13"/>
      <c r="X256" s="13"/>
      <c r="Y256" s="13"/>
      <c r="Z256" s="61"/>
      <c r="AA256" s="10"/>
      <c r="AB256" s="10"/>
      <c r="AC256" s="10"/>
      <c r="AD256" s="10"/>
      <c r="AE256" s="10"/>
      <c r="AF256" s="10"/>
      <c r="AG256" s="10"/>
      <c r="AH256" s="10"/>
      <c r="AI256" s="35"/>
    </row>
    <row r="257" spans="1:3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3"/>
      <c r="S257" s="13"/>
      <c r="T257" s="13"/>
      <c r="U257" s="13"/>
      <c r="V257" s="13"/>
      <c r="W257" s="13"/>
      <c r="X257" s="13"/>
      <c r="Y257" s="13"/>
      <c r="Z257" s="61"/>
      <c r="AA257" s="10"/>
      <c r="AB257" s="10"/>
      <c r="AC257" s="10"/>
      <c r="AD257" s="10"/>
      <c r="AE257" s="10"/>
      <c r="AF257" s="10"/>
      <c r="AG257" s="10"/>
      <c r="AH257" s="10"/>
      <c r="AI257" s="35"/>
    </row>
    <row r="258" spans="1:3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3"/>
      <c r="S258" s="13"/>
      <c r="T258" s="13"/>
      <c r="U258" s="13"/>
      <c r="V258" s="13"/>
      <c r="W258" s="13"/>
      <c r="X258" s="13"/>
      <c r="Y258" s="13"/>
      <c r="Z258" s="61"/>
      <c r="AA258" s="10"/>
      <c r="AB258" s="10"/>
      <c r="AC258" s="10"/>
      <c r="AD258" s="10"/>
      <c r="AE258" s="10"/>
      <c r="AF258" s="10"/>
      <c r="AG258" s="10"/>
      <c r="AH258" s="10"/>
      <c r="AI258" s="35"/>
    </row>
    <row r="259" spans="1:3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3"/>
      <c r="S259" s="13"/>
      <c r="T259" s="13"/>
      <c r="U259" s="13"/>
      <c r="V259" s="13"/>
      <c r="W259" s="13"/>
      <c r="X259" s="13"/>
      <c r="Y259" s="13"/>
      <c r="Z259" s="61"/>
      <c r="AA259" s="10"/>
      <c r="AB259" s="10"/>
      <c r="AC259" s="10"/>
      <c r="AD259" s="10"/>
      <c r="AE259" s="10"/>
      <c r="AF259" s="10"/>
      <c r="AG259" s="10"/>
      <c r="AH259" s="10"/>
      <c r="AI259" s="35"/>
    </row>
    <row r="260" spans="1:3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3"/>
      <c r="S260" s="13"/>
      <c r="T260" s="13"/>
      <c r="U260" s="13"/>
      <c r="V260" s="13"/>
      <c r="W260" s="13"/>
      <c r="X260" s="13"/>
      <c r="Y260" s="13"/>
      <c r="Z260" s="61"/>
      <c r="AA260" s="10"/>
      <c r="AB260" s="10"/>
      <c r="AC260" s="10"/>
      <c r="AD260" s="10"/>
      <c r="AE260" s="10"/>
      <c r="AF260" s="10"/>
      <c r="AG260" s="10"/>
      <c r="AH260" s="10"/>
      <c r="AI260" s="35"/>
    </row>
    <row r="261" spans="1:3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3"/>
      <c r="S261" s="13"/>
      <c r="T261" s="13"/>
      <c r="U261" s="13"/>
      <c r="V261" s="13"/>
      <c r="W261" s="13"/>
      <c r="X261" s="13"/>
      <c r="Y261" s="13"/>
      <c r="Z261" s="61"/>
      <c r="AA261" s="10"/>
      <c r="AB261" s="10"/>
      <c r="AC261" s="10"/>
      <c r="AD261" s="10"/>
      <c r="AE261" s="10"/>
      <c r="AF261" s="10"/>
      <c r="AG261" s="10"/>
      <c r="AH261" s="10"/>
      <c r="AI261" s="35"/>
    </row>
    <row r="262" spans="1:3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  <c r="N262" s="10"/>
      <c r="O262" s="10"/>
      <c r="P262" s="10"/>
      <c r="Q262" s="10"/>
      <c r="R262" s="13"/>
      <c r="S262" s="13"/>
      <c r="T262" s="13"/>
      <c r="U262" s="13"/>
      <c r="V262" s="13"/>
      <c r="W262" s="13"/>
      <c r="X262" s="13"/>
      <c r="Y262" s="13"/>
      <c r="Z262" s="61"/>
      <c r="AA262" s="10"/>
      <c r="AB262" s="10"/>
      <c r="AC262" s="10"/>
      <c r="AD262" s="10"/>
      <c r="AE262" s="10"/>
      <c r="AF262" s="10"/>
      <c r="AG262" s="10"/>
      <c r="AH262" s="10"/>
      <c r="AI262" s="35"/>
    </row>
    <row r="263" spans="1:3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  <c r="N263" s="10"/>
      <c r="O263" s="10"/>
      <c r="P263" s="10"/>
      <c r="Q263" s="10"/>
      <c r="R263" s="13"/>
      <c r="S263" s="13"/>
      <c r="T263" s="13"/>
      <c r="U263" s="13"/>
      <c r="V263" s="13"/>
      <c r="W263" s="13"/>
      <c r="X263" s="13"/>
      <c r="Y263" s="13"/>
      <c r="Z263" s="61"/>
      <c r="AA263" s="10"/>
      <c r="AB263" s="10"/>
      <c r="AC263" s="10"/>
      <c r="AD263" s="10"/>
      <c r="AE263" s="10"/>
      <c r="AF263" s="10"/>
      <c r="AG263" s="10"/>
      <c r="AH263" s="10"/>
      <c r="AI263" s="35"/>
    </row>
    <row r="264" spans="1:3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  <c r="N264" s="10"/>
      <c r="O264" s="10"/>
      <c r="P264" s="10"/>
      <c r="Q264" s="10"/>
      <c r="R264" s="13"/>
      <c r="S264" s="13"/>
      <c r="T264" s="13"/>
      <c r="U264" s="13"/>
      <c r="V264" s="13"/>
      <c r="W264" s="13"/>
      <c r="X264" s="13"/>
      <c r="Y264" s="13"/>
      <c r="Z264" s="61"/>
      <c r="AA264" s="10"/>
      <c r="AB264" s="10"/>
      <c r="AC264" s="10"/>
      <c r="AD264" s="10"/>
      <c r="AE264" s="10"/>
      <c r="AF264" s="10"/>
      <c r="AG264" s="10"/>
      <c r="AH264" s="10"/>
      <c r="AI264" s="35"/>
    </row>
    <row r="265" spans="1:3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  <c r="N265" s="10"/>
      <c r="O265" s="10"/>
      <c r="P265" s="10"/>
      <c r="Q265" s="10"/>
      <c r="R265" s="13"/>
      <c r="S265" s="13"/>
      <c r="T265" s="13"/>
      <c r="U265" s="13"/>
      <c r="V265" s="13"/>
      <c r="W265" s="13"/>
      <c r="X265" s="13"/>
      <c r="Y265" s="13"/>
      <c r="Z265" s="61"/>
      <c r="AA265" s="10"/>
      <c r="AB265" s="10"/>
      <c r="AC265" s="10"/>
      <c r="AD265" s="10"/>
      <c r="AE265" s="10"/>
      <c r="AF265" s="10"/>
      <c r="AG265" s="10"/>
      <c r="AH265" s="10"/>
      <c r="AI265" s="35"/>
    </row>
    <row r="266" spans="1:3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0"/>
      <c r="N266" s="10"/>
      <c r="O266" s="10"/>
      <c r="P266" s="10"/>
      <c r="Q266" s="10"/>
      <c r="R266" s="13"/>
      <c r="S266" s="13"/>
      <c r="T266" s="13"/>
      <c r="U266" s="13"/>
      <c r="V266" s="13"/>
      <c r="W266" s="13"/>
      <c r="X266" s="13"/>
      <c r="Y266" s="13"/>
      <c r="Z266" s="61"/>
      <c r="AA266" s="10"/>
      <c r="AB266" s="10"/>
      <c r="AC266" s="10"/>
      <c r="AD266" s="10"/>
      <c r="AE266" s="10"/>
      <c r="AF266" s="10"/>
      <c r="AG266" s="10"/>
      <c r="AH266" s="10"/>
      <c r="AI266" s="35"/>
    </row>
    <row r="267" spans="1:3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0"/>
      <c r="N267" s="10"/>
      <c r="O267" s="10"/>
      <c r="P267" s="10"/>
      <c r="Q267" s="10"/>
      <c r="R267" s="13"/>
      <c r="S267" s="13"/>
      <c r="T267" s="13"/>
      <c r="U267" s="13"/>
      <c r="V267" s="13"/>
      <c r="W267" s="13"/>
      <c r="X267" s="13"/>
      <c r="Y267" s="13"/>
      <c r="Z267" s="61"/>
      <c r="AA267" s="10"/>
      <c r="AB267" s="10"/>
      <c r="AC267" s="10"/>
      <c r="AD267" s="10"/>
      <c r="AE267" s="10"/>
      <c r="AF267" s="10"/>
      <c r="AG267" s="10"/>
      <c r="AH267" s="10"/>
      <c r="AI267" s="35"/>
    </row>
    <row r="268" spans="1:3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0"/>
      <c r="N268" s="10"/>
      <c r="O268" s="10"/>
      <c r="P268" s="10"/>
      <c r="Q268" s="10"/>
      <c r="R268" s="13"/>
      <c r="S268" s="13"/>
      <c r="T268" s="13"/>
      <c r="U268" s="13"/>
      <c r="V268" s="13"/>
      <c r="W268" s="13"/>
      <c r="X268" s="13"/>
      <c r="Y268" s="13"/>
      <c r="Z268" s="61"/>
      <c r="AA268" s="10"/>
      <c r="AB268" s="10"/>
      <c r="AC268" s="10"/>
      <c r="AD268" s="10"/>
      <c r="AE268" s="10"/>
      <c r="AF268" s="10"/>
      <c r="AG268" s="10"/>
      <c r="AH268" s="10"/>
      <c r="AI268" s="35"/>
    </row>
    <row r="269" spans="1:3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0"/>
      <c r="N269" s="10"/>
      <c r="O269" s="10"/>
      <c r="P269" s="10"/>
      <c r="Q269" s="10"/>
      <c r="R269" s="13"/>
      <c r="S269" s="13"/>
      <c r="T269" s="13"/>
      <c r="U269" s="13"/>
      <c r="V269" s="13"/>
      <c r="W269" s="13"/>
      <c r="X269" s="13"/>
      <c r="Y269" s="13"/>
      <c r="Z269" s="61"/>
      <c r="AA269" s="10"/>
      <c r="AB269" s="10"/>
      <c r="AC269" s="10"/>
      <c r="AD269" s="10"/>
      <c r="AE269" s="10"/>
      <c r="AF269" s="10"/>
      <c r="AG269" s="10"/>
      <c r="AH269" s="10"/>
      <c r="AI269" s="35"/>
    </row>
    <row r="270" spans="1:3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0"/>
      <c r="N270" s="10"/>
      <c r="O270" s="10"/>
      <c r="P270" s="10"/>
      <c r="Q270" s="10"/>
      <c r="R270" s="13"/>
      <c r="S270" s="13"/>
      <c r="T270" s="13"/>
      <c r="U270" s="13"/>
      <c r="V270" s="13"/>
      <c r="W270" s="13"/>
      <c r="X270" s="13"/>
      <c r="Y270" s="13"/>
      <c r="Z270" s="61"/>
      <c r="AA270" s="10"/>
      <c r="AB270" s="10"/>
      <c r="AC270" s="10"/>
      <c r="AD270" s="10"/>
      <c r="AE270" s="10"/>
      <c r="AF270" s="10"/>
      <c r="AG270" s="10"/>
      <c r="AH270" s="10"/>
      <c r="AI270" s="35"/>
    </row>
    <row r="271" spans="1:3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0"/>
      <c r="N271" s="10"/>
      <c r="O271" s="10"/>
      <c r="P271" s="10"/>
      <c r="Q271" s="10"/>
      <c r="R271" s="13"/>
      <c r="S271" s="13"/>
      <c r="T271" s="13"/>
      <c r="U271" s="13"/>
      <c r="V271" s="13"/>
      <c r="W271" s="13"/>
      <c r="X271" s="13"/>
      <c r="Y271" s="13"/>
      <c r="Z271" s="61"/>
      <c r="AA271" s="10"/>
      <c r="AB271" s="10"/>
      <c r="AC271" s="10"/>
      <c r="AD271" s="10"/>
      <c r="AE271" s="10"/>
      <c r="AF271" s="10"/>
      <c r="AG271" s="10"/>
      <c r="AH271" s="10"/>
      <c r="AI271" s="35"/>
    </row>
    <row r="272" spans="1:3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0"/>
      <c r="N272" s="10"/>
      <c r="O272" s="10"/>
      <c r="P272" s="10"/>
      <c r="Q272" s="10"/>
      <c r="R272" s="13"/>
      <c r="S272" s="13"/>
      <c r="T272" s="13"/>
      <c r="U272" s="13"/>
      <c r="V272" s="13"/>
      <c r="W272" s="13"/>
      <c r="X272" s="13"/>
      <c r="Y272" s="13"/>
      <c r="Z272" s="61"/>
      <c r="AA272" s="10"/>
      <c r="AB272" s="10"/>
      <c r="AC272" s="10"/>
      <c r="AD272" s="10"/>
      <c r="AE272" s="10"/>
      <c r="AF272" s="10"/>
      <c r="AG272" s="10"/>
      <c r="AH272" s="10"/>
      <c r="AI272" s="35"/>
    </row>
    <row r="273" spans="1:3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0"/>
      <c r="N273" s="10"/>
      <c r="O273" s="10"/>
      <c r="P273" s="10"/>
      <c r="Q273" s="10"/>
      <c r="R273" s="13"/>
      <c r="S273" s="13"/>
      <c r="T273" s="13"/>
      <c r="U273" s="13"/>
      <c r="V273" s="13"/>
      <c r="W273" s="13"/>
      <c r="X273" s="13"/>
      <c r="Y273" s="13"/>
      <c r="Z273" s="61"/>
      <c r="AA273" s="10"/>
      <c r="AB273" s="10"/>
      <c r="AC273" s="10"/>
      <c r="AD273" s="10"/>
      <c r="AE273" s="10"/>
      <c r="AF273" s="10"/>
      <c r="AG273" s="10"/>
      <c r="AH273" s="10"/>
      <c r="AI273" s="35"/>
    </row>
    <row r="274" spans="1:3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0"/>
      <c r="N274" s="10"/>
      <c r="O274" s="10"/>
      <c r="P274" s="10"/>
      <c r="Q274" s="10"/>
      <c r="R274" s="13"/>
      <c r="S274" s="13"/>
      <c r="T274" s="13"/>
      <c r="U274" s="13"/>
      <c r="V274" s="13"/>
      <c r="W274" s="13"/>
      <c r="X274" s="13"/>
      <c r="Y274" s="13"/>
      <c r="Z274" s="61"/>
      <c r="AA274" s="10"/>
      <c r="AB274" s="10"/>
      <c r="AC274" s="10"/>
      <c r="AD274" s="10"/>
      <c r="AE274" s="10"/>
      <c r="AF274" s="10"/>
      <c r="AG274" s="10"/>
      <c r="AH274" s="10"/>
      <c r="AI274" s="35"/>
    </row>
    <row r="275" spans="1:3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0"/>
      <c r="N275" s="10"/>
      <c r="O275" s="10"/>
      <c r="P275" s="10"/>
      <c r="Q275" s="10"/>
      <c r="R275" s="13"/>
      <c r="S275" s="13"/>
      <c r="T275" s="13"/>
      <c r="U275" s="13"/>
      <c r="V275" s="13"/>
      <c r="W275" s="13"/>
      <c r="X275" s="13"/>
      <c r="Y275" s="13"/>
      <c r="Z275" s="61"/>
      <c r="AA275" s="10"/>
      <c r="AB275" s="10"/>
      <c r="AC275" s="10"/>
      <c r="AD275" s="10"/>
      <c r="AE275" s="10"/>
      <c r="AF275" s="10"/>
      <c r="AG275" s="10"/>
      <c r="AH275" s="10"/>
      <c r="AI275" s="35"/>
    </row>
    <row r="276" spans="1:3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0"/>
      <c r="N276" s="10"/>
      <c r="O276" s="10"/>
      <c r="P276" s="10"/>
      <c r="Q276" s="10"/>
      <c r="R276" s="13"/>
      <c r="S276" s="13"/>
      <c r="T276" s="13"/>
      <c r="U276" s="13"/>
      <c r="V276" s="13"/>
      <c r="W276" s="13"/>
      <c r="X276" s="13"/>
      <c r="Y276" s="13"/>
      <c r="Z276" s="61"/>
      <c r="AA276" s="10"/>
      <c r="AB276" s="10"/>
      <c r="AC276" s="10"/>
      <c r="AD276" s="10"/>
      <c r="AE276" s="10"/>
      <c r="AF276" s="10"/>
      <c r="AG276" s="10"/>
      <c r="AH276" s="10"/>
      <c r="AI276" s="35"/>
    </row>
    <row r="277" spans="1:3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"/>
      <c r="N277" s="10"/>
      <c r="O277" s="10"/>
      <c r="P277" s="10"/>
      <c r="Q277" s="10"/>
      <c r="R277" s="13"/>
      <c r="S277" s="13"/>
      <c r="T277" s="13"/>
      <c r="U277" s="13"/>
      <c r="V277" s="13"/>
      <c r="W277" s="13"/>
      <c r="X277" s="13"/>
      <c r="Y277" s="13"/>
      <c r="Z277" s="61"/>
      <c r="AA277" s="10"/>
      <c r="AB277" s="10"/>
      <c r="AC277" s="10"/>
      <c r="AD277" s="10"/>
      <c r="AE277" s="10"/>
      <c r="AF277" s="10"/>
      <c r="AG277" s="10"/>
      <c r="AH277" s="10"/>
      <c r="AI277" s="35"/>
    </row>
    <row r="278" spans="1:3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0"/>
      <c r="N278" s="10"/>
      <c r="O278" s="10"/>
      <c r="P278" s="10"/>
      <c r="Q278" s="10"/>
      <c r="R278" s="13"/>
      <c r="S278" s="13"/>
      <c r="T278" s="13"/>
      <c r="U278" s="13"/>
      <c r="V278" s="13"/>
      <c r="W278" s="13"/>
      <c r="X278" s="13"/>
      <c r="Y278" s="13"/>
      <c r="Z278" s="61"/>
      <c r="AA278" s="10"/>
      <c r="AB278" s="10"/>
      <c r="AC278" s="10"/>
      <c r="AD278" s="10"/>
      <c r="AE278" s="10"/>
      <c r="AF278" s="10"/>
      <c r="AG278" s="10"/>
      <c r="AH278" s="10"/>
      <c r="AI278" s="35"/>
    </row>
    <row r="279" spans="1:3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0"/>
      <c r="N279" s="10"/>
      <c r="O279" s="10"/>
      <c r="P279" s="10"/>
      <c r="Q279" s="10"/>
      <c r="R279" s="13"/>
      <c r="S279" s="13"/>
      <c r="T279" s="13"/>
      <c r="U279" s="13"/>
      <c r="V279" s="13"/>
      <c r="W279" s="13"/>
      <c r="X279" s="13"/>
      <c r="Y279" s="13"/>
      <c r="Z279" s="61"/>
      <c r="AA279" s="10"/>
      <c r="AB279" s="10"/>
      <c r="AC279" s="10"/>
      <c r="AD279" s="10"/>
      <c r="AE279" s="10"/>
      <c r="AF279" s="10"/>
      <c r="AG279" s="10"/>
      <c r="AH279" s="10"/>
      <c r="AI279" s="35"/>
    </row>
    <row r="280" spans="1:3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0"/>
      <c r="N280" s="10"/>
      <c r="O280" s="10"/>
      <c r="P280" s="10"/>
      <c r="Q280" s="10"/>
      <c r="R280" s="13"/>
      <c r="S280" s="13"/>
      <c r="T280" s="13"/>
      <c r="U280" s="13"/>
      <c r="V280" s="13"/>
      <c r="W280" s="13"/>
      <c r="X280" s="13"/>
      <c r="Y280" s="13"/>
      <c r="Z280" s="61"/>
      <c r="AA280" s="10"/>
      <c r="AB280" s="10"/>
      <c r="AC280" s="10"/>
      <c r="AD280" s="10"/>
      <c r="AE280" s="10"/>
      <c r="AF280" s="10"/>
      <c r="AG280" s="10"/>
      <c r="AH280" s="10"/>
      <c r="AI280" s="35"/>
    </row>
    <row r="281" spans="1:3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0"/>
      <c r="N281" s="10"/>
      <c r="O281" s="10"/>
      <c r="P281" s="10"/>
      <c r="Q281" s="10"/>
      <c r="R281" s="13"/>
      <c r="S281" s="13"/>
      <c r="T281" s="13"/>
      <c r="U281" s="13"/>
      <c r="V281" s="13"/>
      <c r="W281" s="13"/>
      <c r="X281" s="13"/>
      <c r="Y281" s="13"/>
      <c r="Z281" s="61"/>
      <c r="AA281" s="10"/>
      <c r="AB281" s="10"/>
      <c r="AC281" s="10"/>
      <c r="AD281" s="10"/>
      <c r="AE281" s="10"/>
      <c r="AF281" s="10"/>
      <c r="AG281" s="10"/>
      <c r="AH281" s="10"/>
      <c r="AI281" s="35"/>
    </row>
    <row r="282" spans="1:3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0"/>
      <c r="N282" s="10"/>
      <c r="O282" s="10"/>
      <c r="P282" s="10"/>
      <c r="Q282" s="10"/>
      <c r="R282" s="13"/>
      <c r="S282" s="13"/>
      <c r="T282" s="13"/>
      <c r="U282" s="13"/>
      <c r="V282" s="13"/>
      <c r="W282" s="13"/>
      <c r="X282" s="13"/>
      <c r="Y282" s="13"/>
      <c r="Z282" s="61"/>
      <c r="AA282" s="10"/>
      <c r="AB282" s="10"/>
      <c r="AC282" s="10"/>
      <c r="AD282" s="10"/>
      <c r="AE282" s="10"/>
      <c r="AF282" s="10"/>
      <c r="AG282" s="10"/>
      <c r="AH282" s="10"/>
      <c r="AI282" s="35"/>
    </row>
    <row r="283" spans="1:3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0"/>
      <c r="N283" s="10"/>
      <c r="O283" s="10"/>
      <c r="P283" s="10"/>
      <c r="Q283" s="10"/>
      <c r="R283" s="13"/>
      <c r="S283" s="13"/>
      <c r="T283" s="13"/>
      <c r="U283" s="13"/>
      <c r="V283" s="13"/>
      <c r="W283" s="13"/>
      <c r="X283" s="13"/>
      <c r="Y283" s="13"/>
      <c r="Z283" s="61"/>
      <c r="AA283" s="10"/>
      <c r="AB283" s="10"/>
      <c r="AC283" s="10"/>
      <c r="AD283" s="10"/>
      <c r="AE283" s="10"/>
      <c r="AF283" s="10"/>
      <c r="AG283" s="10"/>
      <c r="AH283" s="10"/>
      <c r="AI283" s="35"/>
    </row>
    <row r="284" spans="1:3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0"/>
      <c r="N284" s="10"/>
      <c r="O284" s="10"/>
      <c r="P284" s="10"/>
      <c r="Q284" s="10"/>
      <c r="R284" s="13"/>
      <c r="S284" s="13"/>
      <c r="T284" s="13"/>
      <c r="U284" s="13"/>
      <c r="V284" s="13"/>
      <c r="W284" s="13"/>
      <c r="X284" s="13"/>
      <c r="Y284" s="13"/>
      <c r="Z284" s="61"/>
      <c r="AA284" s="10"/>
      <c r="AB284" s="10"/>
      <c r="AC284" s="10"/>
      <c r="AD284" s="10"/>
      <c r="AE284" s="10"/>
      <c r="AF284" s="10"/>
      <c r="AG284" s="10"/>
      <c r="AH284" s="10"/>
      <c r="AI284" s="35"/>
    </row>
    <row r="285" spans="1:3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0"/>
      <c r="N285" s="10"/>
      <c r="O285" s="10"/>
      <c r="P285" s="10"/>
      <c r="Q285" s="10"/>
      <c r="R285" s="13"/>
      <c r="S285" s="13"/>
      <c r="T285" s="13"/>
      <c r="U285" s="13"/>
      <c r="V285" s="13"/>
      <c r="W285" s="13"/>
      <c r="X285" s="13"/>
      <c r="Y285" s="13"/>
      <c r="Z285" s="61"/>
      <c r="AA285" s="10"/>
      <c r="AB285" s="10"/>
      <c r="AC285" s="10"/>
      <c r="AD285" s="10"/>
      <c r="AE285" s="10"/>
      <c r="AF285" s="10"/>
      <c r="AG285" s="10"/>
      <c r="AH285" s="10"/>
      <c r="AI285" s="35"/>
    </row>
    <row r="286" spans="1:3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0"/>
      <c r="N286" s="10"/>
      <c r="O286" s="10"/>
      <c r="P286" s="10"/>
      <c r="Q286" s="10"/>
      <c r="R286" s="13"/>
      <c r="S286" s="13"/>
      <c r="T286" s="13"/>
      <c r="U286" s="13"/>
      <c r="V286" s="13"/>
      <c r="W286" s="13"/>
      <c r="X286" s="13"/>
      <c r="Y286" s="13"/>
      <c r="Z286" s="61"/>
      <c r="AA286" s="10"/>
      <c r="AB286" s="10"/>
      <c r="AC286" s="10"/>
      <c r="AD286" s="10"/>
      <c r="AE286" s="10"/>
      <c r="AF286" s="10"/>
      <c r="AG286" s="10"/>
      <c r="AH286" s="10"/>
      <c r="AI286" s="35"/>
    </row>
    <row r="287" spans="1:3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0"/>
      <c r="N287" s="10"/>
      <c r="O287" s="10"/>
      <c r="P287" s="10"/>
      <c r="Q287" s="10"/>
      <c r="R287" s="13"/>
      <c r="S287" s="13"/>
      <c r="T287" s="13"/>
      <c r="U287" s="13"/>
      <c r="V287" s="13"/>
      <c r="W287" s="13"/>
      <c r="X287" s="13"/>
      <c r="Y287" s="13"/>
      <c r="Z287" s="61"/>
      <c r="AA287" s="10"/>
      <c r="AB287" s="10"/>
      <c r="AC287" s="10"/>
      <c r="AD287" s="10"/>
      <c r="AE287" s="10"/>
      <c r="AF287" s="10"/>
      <c r="AG287" s="10"/>
      <c r="AH287" s="10"/>
      <c r="AI287" s="35"/>
    </row>
    <row r="288" spans="1:3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0"/>
      <c r="N288" s="10"/>
      <c r="O288" s="10"/>
      <c r="P288" s="10"/>
      <c r="Q288" s="10"/>
      <c r="R288" s="13"/>
      <c r="S288" s="13"/>
      <c r="T288" s="13"/>
      <c r="U288" s="13"/>
      <c r="V288" s="13"/>
      <c r="W288" s="13"/>
      <c r="X288" s="13"/>
      <c r="Y288" s="13"/>
      <c r="Z288" s="61"/>
      <c r="AA288" s="10"/>
      <c r="AB288" s="10"/>
      <c r="AC288" s="10"/>
      <c r="AD288" s="10"/>
      <c r="AE288" s="10"/>
      <c r="AF288" s="10"/>
      <c r="AG288" s="10"/>
      <c r="AH288" s="10"/>
      <c r="AI288" s="35"/>
    </row>
    <row r="289" spans="1:3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0"/>
      <c r="N289" s="10"/>
      <c r="O289" s="10"/>
      <c r="P289" s="10"/>
      <c r="Q289" s="10"/>
      <c r="R289" s="13"/>
      <c r="S289" s="13"/>
      <c r="T289" s="13"/>
      <c r="U289" s="13"/>
      <c r="V289" s="13"/>
      <c r="W289" s="13"/>
      <c r="X289" s="13"/>
      <c r="Y289" s="13"/>
      <c r="Z289" s="61"/>
      <c r="AA289" s="10"/>
      <c r="AB289" s="10"/>
      <c r="AC289" s="10"/>
      <c r="AD289" s="10"/>
      <c r="AE289" s="10"/>
      <c r="AF289" s="10"/>
      <c r="AG289" s="10"/>
      <c r="AH289" s="10"/>
      <c r="AI289" s="35"/>
    </row>
    <row r="290" spans="1:3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0"/>
      <c r="N290" s="10"/>
      <c r="O290" s="10"/>
      <c r="P290" s="10"/>
      <c r="Q290" s="10"/>
      <c r="R290" s="13"/>
      <c r="S290" s="13"/>
      <c r="T290" s="13"/>
      <c r="U290" s="13"/>
      <c r="V290" s="13"/>
      <c r="W290" s="13"/>
      <c r="X290" s="13"/>
      <c r="Y290" s="13"/>
      <c r="Z290" s="61"/>
      <c r="AA290" s="10"/>
      <c r="AB290" s="10"/>
      <c r="AC290" s="10"/>
      <c r="AD290" s="10"/>
      <c r="AE290" s="10"/>
      <c r="AF290" s="10"/>
      <c r="AG290" s="10"/>
      <c r="AH290" s="10"/>
      <c r="AI290" s="35"/>
    </row>
    <row r="291" spans="1:3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0"/>
      <c r="N291" s="10"/>
      <c r="O291" s="10"/>
      <c r="P291" s="10"/>
      <c r="Q291" s="10"/>
      <c r="R291" s="13"/>
      <c r="S291" s="13"/>
      <c r="T291" s="13"/>
      <c r="U291" s="13"/>
      <c r="V291" s="13"/>
      <c r="W291" s="13"/>
      <c r="X291" s="13"/>
      <c r="Y291" s="13"/>
      <c r="Z291" s="61"/>
      <c r="AA291" s="10"/>
      <c r="AB291" s="10"/>
      <c r="AC291" s="10"/>
      <c r="AD291" s="10"/>
      <c r="AE291" s="10"/>
      <c r="AF291" s="10"/>
      <c r="AG291" s="10"/>
      <c r="AH291" s="10"/>
      <c r="AI291" s="35"/>
    </row>
    <row r="292" spans="1:3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0"/>
      <c r="N292" s="10"/>
      <c r="O292" s="10"/>
      <c r="P292" s="10"/>
      <c r="Q292" s="10"/>
      <c r="R292" s="13"/>
      <c r="S292" s="13"/>
      <c r="T292" s="13"/>
      <c r="U292" s="13"/>
      <c r="V292" s="13"/>
      <c r="W292" s="13"/>
      <c r="X292" s="13"/>
      <c r="Y292" s="13"/>
      <c r="Z292" s="61"/>
      <c r="AA292" s="10"/>
      <c r="AB292" s="10"/>
      <c r="AC292" s="10"/>
      <c r="AD292" s="10"/>
      <c r="AE292" s="10"/>
      <c r="AF292" s="10"/>
      <c r="AG292" s="10"/>
      <c r="AH292" s="10"/>
      <c r="AI292" s="35"/>
    </row>
    <row r="293" spans="1:3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0"/>
      <c r="N293" s="10"/>
      <c r="O293" s="10"/>
      <c r="P293" s="10"/>
      <c r="Q293" s="10"/>
      <c r="R293" s="13"/>
      <c r="S293" s="13"/>
      <c r="T293" s="13"/>
      <c r="U293" s="13"/>
      <c r="V293" s="13"/>
      <c r="W293" s="13"/>
      <c r="X293" s="13"/>
      <c r="Y293" s="13"/>
      <c r="Z293" s="61"/>
      <c r="AA293" s="10"/>
      <c r="AB293" s="10"/>
      <c r="AC293" s="10"/>
      <c r="AD293" s="10"/>
      <c r="AE293" s="10"/>
      <c r="AF293" s="10"/>
      <c r="AG293" s="10"/>
      <c r="AH293" s="10"/>
      <c r="AI293" s="35"/>
    </row>
    <row r="294" spans="1:3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0"/>
      <c r="N294" s="10"/>
      <c r="O294" s="10"/>
      <c r="P294" s="10"/>
      <c r="Q294" s="10"/>
      <c r="R294" s="13"/>
      <c r="S294" s="13"/>
      <c r="T294" s="13"/>
      <c r="U294" s="13"/>
      <c r="V294" s="13"/>
      <c r="W294" s="13"/>
      <c r="X294" s="13"/>
      <c r="Y294" s="13"/>
      <c r="Z294" s="61"/>
      <c r="AA294" s="10"/>
      <c r="AB294" s="10"/>
      <c r="AC294" s="10"/>
      <c r="AD294" s="10"/>
      <c r="AE294" s="10"/>
      <c r="AF294" s="10"/>
      <c r="AG294" s="10"/>
      <c r="AH294" s="10"/>
      <c r="AI294" s="35"/>
    </row>
    <row r="295" spans="1:3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0"/>
      <c r="N295" s="10"/>
      <c r="O295" s="10"/>
      <c r="P295" s="10"/>
      <c r="Q295" s="10"/>
      <c r="R295" s="13"/>
      <c r="S295" s="13"/>
      <c r="T295" s="13"/>
      <c r="U295" s="13"/>
      <c r="V295" s="13"/>
      <c r="W295" s="13"/>
      <c r="X295" s="13"/>
      <c r="Y295" s="13"/>
      <c r="Z295" s="61"/>
      <c r="AA295" s="10"/>
      <c r="AB295" s="10"/>
      <c r="AC295" s="10"/>
      <c r="AD295" s="10"/>
      <c r="AE295" s="10"/>
      <c r="AF295" s="10"/>
      <c r="AG295" s="10"/>
      <c r="AH295" s="10"/>
      <c r="AI295" s="35"/>
    </row>
    <row r="296" spans="1:3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0"/>
      <c r="N296" s="10"/>
      <c r="O296" s="10"/>
      <c r="P296" s="10"/>
      <c r="Q296" s="10"/>
      <c r="R296" s="13"/>
      <c r="S296" s="13"/>
      <c r="T296" s="13"/>
      <c r="U296" s="13"/>
      <c r="V296" s="13"/>
      <c r="W296" s="13"/>
      <c r="X296" s="13"/>
      <c r="Y296" s="13"/>
      <c r="Z296" s="61"/>
      <c r="AA296" s="10"/>
      <c r="AB296" s="10"/>
      <c r="AC296" s="10"/>
      <c r="AD296" s="10"/>
      <c r="AE296" s="10"/>
      <c r="AF296" s="10"/>
      <c r="AG296" s="10"/>
      <c r="AH296" s="10"/>
      <c r="AI296" s="35"/>
    </row>
    <row r="297" spans="1:3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0"/>
      <c r="N297" s="10"/>
      <c r="O297" s="10"/>
      <c r="P297" s="10"/>
      <c r="Q297" s="10"/>
      <c r="R297" s="13"/>
      <c r="S297" s="13"/>
      <c r="T297" s="13"/>
      <c r="U297" s="13"/>
      <c r="V297" s="13"/>
      <c r="W297" s="13"/>
      <c r="X297" s="13"/>
      <c r="Y297" s="13"/>
      <c r="Z297" s="61"/>
      <c r="AA297" s="10"/>
      <c r="AB297" s="10"/>
      <c r="AC297" s="10"/>
      <c r="AD297" s="10"/>
      <c r="AE297" s="10"/>
      <c r="AF297" s="10"/>
      <c r="AG297" s="10"/>
      <c r="AH297" s="10"/>
      <c r="AI297" s="35"/>
    </row>
    <row r="298" spans="1:3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0"/>
      <c r="N298" s="10"/>
      <c r="O298" s="10"/>
      <c r="P298" s="10"/>
      <c r="Q298" s="10"/>
      <c r="R298" s="13"/>
      <c r="S298" s="13"/>
      <c r="T298" s="13"/>
      <c r="U298" s="13"/>
      <c r="V298" s="13"/>
      <c r="W298" s="13"/>
      <c r="X298" s="13"/>
      <c r="Y298" s="13"/>
      <c r="Z298" s="61"/>
      <c r="AA298" s="10"/>
      <c r="AB298" s="10"/>
      <c r="AC298" s="10"/>
      <c r="AD298" s="10"/>
      <c r="AE298" s="10"/>
      <c r="AF298" s="10"/>
      <c r="AG298" s="10"/>
      <c r="AH298" s="10"/>
      <c r="AI298" s="35"/>
    </row>
    <row r="299" spans="1:3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0"/>
      <c r="N299" s="10"/>
      <c r="O299" s="10"/>
      <c r="P299" s="10"/>
      <c r="Q299" s="10"/>
      <c r="R299" s="13"/>
      <c r="S299" s="13"/>
      <c r="T299" s="13"/>
      <c r="U299" s="13"/>
      <c r="V299" s="13"/>
      <c r="W299" s="13"/>
      <c r="X299" s="13"/>
      <c r="Y299" s="13"/>
      <c r="Z299" s="61"/>
      <c r="AA299" s="10"/>
      <c r="AB299" s="10"/>
      <c r="AC299" s="10"/>
      <c r="AD299" s="10"/>
      <c r="AE299" s="10"/>
      <c r="AF299" s="10"/>
      <c r="AG299" s="10"/>
      <c r="AH299" s="10"/>
      <c r="AI299" s="35"/>
    </row>
    <row r="300" spans="1:3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0"/>
      <c r="N300" s="10"/>
      <c r="O300" s="10"/>
      <c r="P300" s="10"/>
      <c r="Q300" s="10"/>
      <c r="R300" s="13"/>
      <c r="S300" s="13"/>
      <c r="T300" s="13"/>
      <c r="U300" s="13"/>
      <c r="V300" s="13"/>
      <c r="W300" s="13"/>
      <c r="X300" s="13"/>
      <c r="Y300" s="13"/>
      <c r="Z300" s="61"/>
      <c r="AA300" s="10"/>
      <c r="AB300" s="10"/>
      <c r="AC300" s="10"/>
      <c r="AD300" s="10"/>
      <c r="AE300" s="10"/>
      <c r="AF300" s="10"/>
      <c r="AG300" s="10"/>
      <c r="AH300" s="10"/>
      <c r="AI300" s="35"/>
    </row>
    <row r="301" spans="1:3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0"/>
      <c r="N301" s="10"/>
      <c r="O301" s="10"/>
      <c r="P301" s="10"/>
      <c r="Q301" s="10"/>
      <c r="R301" s="13"/>
      <c r="S301" s="13"/>
      <c r="T301" s="13"/>
      <c r="U301" s="13"/>
      <c r="V301" s="13"/>
      <c r="W301" s="13"/>
      <c r="X301" s="13"/>
      <c r="Y301" s="13"/>
      <c r="Z301" s="61"/>
      <c r="AA301" s="10"/>
      <c r="AB301" s="10"/>
      <c r="AC301" s="10"/>
      <c r="AD301" s="10"/>
      <c r="AE301" s="10"/>
      <c r="AF301" s="10"/>
      <c r="AG301" s="10"/>
      <c r="AH301" s="10"/>
      <c r="AI301" s="35"/>
    </row>
    <row r="302" spans="1:3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0"/>
      <c r="N302" s="10"/>
      <c r="O302" s="10"/>
      <c r="P302" s="10"/>
      <c r="Q302" s="10"/>
      <c r="R302" s="13"/>
      <c r="S302" s="13"/>
      <c r="T302" s="13"/>
      <c r="U302" s="13"/>
      <c r="V302" s="13"/>
      <c r="W302" s="13"/>
      <c r="X302" s="13"/>
      <c r="Y302" s="13"/>
      <c r="Z302" s="61"/>
      <c r="AA302" s="10"/>
      <c r="AB302" s="10"/>
      <c r="AC302" s="10"/>
      <c r="AD302" s="10"/>
      <c r="AE302" s="10"/>
      <c r="AF302" s="10"/>
      <c r="AG302" s="10"/>
      <c r="AH302" s="10"/>
      <c r="AI302" s="35"/>
    </row>
    <row r="303" spans="1:3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0"/>
      <c r="N303" s="10"/>
      <c r="O303" s="10"/>
      <c r="P303" s="10"/>
      <c r="Q303" s="10"/>
      <c r="R303" s="13"/>
      <c r="S303" s="13"/>
      <c r="T303" s="13"/>
      <c r="U303" s="13"/>
      <c r="V303" s="13"/>
      <c r="W303" s="13"/>
      <c r="X303" s="13"/>
      <c r="Y303" s="13"/>
      <c r="Z303" s="61"/>
      <c r="AA303" s="10"/>
      <c r="AB303" s="10"/>
      <c r="AC303" s="10"/>
      <c r="AD303" s="10"/>
      <c r="AE303" s="10"/>
      <c r="AF303" s="10"/>
      <c r="AG303" s="10"/>
      <c r="AH303" s="10"/>
      <c r="AI303" s="35"/>
    </row>
    <row r="304" spans="1:3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0"/>
      <c r="N304" s="10"/>
      <c r="O304" s="10"/>
      <c r="P304" s="10"/>
      <c r="Q304" s="10"/>
      <c r="R304" s="13"/>
      <c r="S304" s="13"/>
      <c r="T304" s="13"/>
      <c r="U304" s="13"/>
      <c r="V304" s="13"/>
      <c r="W304" s="13"/>
      <c r="X304" s="13"/>
      <c r="Y304" s="13"/>
      <c r="Z304" s="61"/>
      <c r="AA304" s="10"/>
      <c r="AB304" s="10"/>
      <c r="AC304" s="10"/>
      <c r="AD304" s="10"/>
      <c r="AE304" s="10"/>
      <c r="AF304" s="10"/>
      <c r="AG304" s="10"/>
      <c r="AH304" s="10"/>
      <c r="AI304" s="35"/>
    </row>
    <row r="305" spans="1:3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0"/>
      <c r="N305" s="10"/>
      <c r="O305" s="10"/>
      <c r="P305" s="10"/>
      <c r="Q305" s="10"/>
      <c r="R305" s="13"/>
      <c r="S305" s="13"/>
      <c r="T305" s="13"/>
      <c r="U305" s="13"/>
      <c r="V305" s="13"/>
      <c r="W305" s="13"/>
      <c r="X305" s="13"/>
      <c r="Y305" s="13"/>
      <c r="Z305" s="61"/>
      <c r="AA305" s="10"/>
      <c r="AB305" s="10"/>
      <c r="AC305" s="10"/>
      <c r="AD305" s="10"/>
      <c r="AE305" s="10"/>
      <c r="AF305" s="10"/>
      <c r="AG305" s="10"/>
      <c r="AH305" s="10"/>
      <c r="AI305" s="35"/>
    </row>
    <row r="306" spans="1:3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0"/>
      <c r="N306" s="10"/>
      <c r="O306" s="10"/>
      <c r="P306" s="10"/>
      <c r="Q306" s="10"/>
      <c r="R306" s="13"/>
      <c r="S306" s="13"/>
      <c r="T306" s="13"/>
      <c r="U306" s="13"/>
      <c r="V306" s="13"/>
      <c r="W306" s="13"/>
      <c r="X306" s="13"/>
      <c r="Y306" s="13"/>
      <c r="Z306" s="61"/>
      <c r="AA306" s="10"/>
      <c r="AB306" s="10"/>
      <c r="AC306" s="10"/>
      <c r="AD306" s="10"/>
      <c r="AE306" s="10"/>
      <c r="AF306" s="10"/>
      <c r="AG306" s="10"/>
      <c r="AH306" s="10"/>
      <c r="AI306" s="35"/>
    </row>
    <row r="307" spans="1:3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0"/>
      <c r="N307" s="10"/>
      <c r="O307" s="10"/>
      <c r="P307" s="10"/>
      <c r="Q307" s="10"/>
      <c r="R307" s="13"/>
      <c r="S307" s="13"/>
      <c r="T307" s="13"/>
      <c r="U307" s="13"/>
      <c r="V307" s="13"/>
      <c r="W307" s="13"/>
      <c r="X307" s="13"/>
      <c r="Y307" s="13"/>
      <c r="Z307" s="61"/>
      <c r="AA307" s="10"/>
      <c r="AB307" s="10"/>
      <c r="AC307" s="10"/>
      <c r="AD307" s="10"/>
      <c r="AE307" s="10"/>
      <c r="AF307" s="10"/>
      <c r="AG307" s="10"/>
      <c r="AH307" s="10"/>
      <c r="AI307" s="35"/>
    </row>
    <row r="308" spans="1:3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0"/>
      <c r="N308" s="10"/>
      <c r="O308" s="10"/>
      <c r="P308" s="10"/>
      <c r="Q308" s="10"/>
      <c r="R308" s="13"/>
      <c r="S308" s="13"/>
      <c r="T308" s="13"/>
      <c r="U308" s="13"/>
      <c r="V308" s="13"/>
      <c r="W308" s="13"/>
      <c r="X308" s="13"/>
      <c r="Y308" s="13"/>
      <c r="Z308" s="61"/>
      <c r="AA308" s="10"/>
      <c r="AB308" s="10"/>
      <c r="AC308" s="10"/>
      <c r="AD308" s="10"/>
      <c r="AE308" s="10"/>
      <c r="AF308" s="10"/>
      <c r="AG308" s="10"/>
      <c r="AH308" s="10"/>
      <c r="AI308" s="35"/>
    </row>
    <row r="309" spans="1:3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0"/>
      <c r="N309" s="10"/>
      <c r="O309" s="10"/>
      <c r="P309" s="10"/>
      <c r="Q309" s="10"/>
      <c r="R309" s="13"/>
      <c r="S309" s="13"/>
      <c r="T309" s="13"/>
      <c r="U309" s="13"/>
      <c r="V309" s="13"/>
      <c r="W309" s="13"/>
      <c r="X309" s="13"/>
      <c r="Y309" s="13"/>
      <c r="Z309" s="61"/>
      <c r="AA309" s="10"/>
      <c r="AB309" s="10"/>
      <c r="AC309" s="10"/>
      <c r="AD309" s="10"/>
      <c r="AE309" s="10"/>
      <c r="AF309" s="10"/>
      <c r="AG309" s="10"/>
      <c r="AH309" s="10"/>
      <c r="AI309" s="35"/>
    </row>
    <row r="310" spans="1:3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0"/>
      <c r="N310" s="10"/>
      <c r="O310" s="10"/>
      <c r="P310" s="10"/>
      <c r="Q310" s="10"/>
      <c r="R310" s="13"/>
      <c r="S310" s="13"/>
      <c r="T310" s="13"/>
      <c r="U310" s="13"/>
      <c r="V310" s="13"/>
      <c r="W310" s="13"/>
      <c r="X310" s="13"/>
      <c r="Y310" s="13"/>
      <c r="Z310" s="61"/>
      <c r="AA310" s="10"/>
      <c r="AB310" s="10"/>
      <c r="AC310" s="10"/>
      <c r="AD310" s="10"/>
      <c r="AE310" s="10"/>
      <c r="AF310" s="10"/>
      <c r="AG310" s="10"/>
      <c r="AH310" s="10"/>
      <c r="AI310" s="35"/>
    </row>
    <row r="311" spans="1:3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0"/>
      <c r="N311" s="10"/>
      <c r="O311" s="10"/>
      <c r="P311" s="10"/>
      <c r="Q311" s="10"/>
      <c r="R311" s="13"/>
      <c r="S311" s="13"/>
      <c r="T311" s="13"/>
      <c r="U311" s="13"/>
      <c r="V311" s="13"/>
      <c r="W311" s="13"/>
      <c r="X311" s="13"/>
      <c r="Y311" s="13"/>
      <c r="Z311" s="61"/>
      <c r="AA311" s="10"/>
      <c r="AB311" s="10"/>
      <c r="AC311" s="10"/>
      <c r="AD311" s="10"/>
      <c r="AE311" s="10"/>
      <c r="AF311" s="10"/>
      <c r="AG311" s="10"/>
      <c r="AH311" s="10"/>
      <c r="AI311" s="35"/>
    </row>
    <row r="312" spans="1:3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0"/>
      <c r="N312" s="10"/>
      <c r="O312" s="10"/>
      <c r="P312" s="10"/>
      <c r="Q312" s="10"/>
      <c r="R312" s="13"/>
      <c r="S312" s="13"/>
      <c r="T312" s="13"/>
      <c r="U312" s="13"/>
      <c r="V312" s="13"/>
      <c r="W312" s="13"/>
      <c r="X312" s="13"/>
      <c r="Y312" s="13"/>
      <c r="Z312" s="61"/>
      <c r="AA312" s="10"/>
      <c r="AB312" s="10"/>
      <c r="AC312" s="10"/>
      <c r="AD312" s="10"/>
      <c r="AE312" s="10"/>
      <c r="AF312" s="10"/>
      <c r="AG312" s="10"/>
      <c r="AH312" s="10"/>
      <c r="AI312" s="35"/>
    </row>
    <row r="313" spans="1:3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0"/>
      <c r="N313" s="10"/>
      <c r="O313" s="10"/>
      <c r="P313" s="10"/>
      <c r="Q313" s="10"/>
      <c r="R313" s="13"/>
      <c r="S313" s="13"/>
      <c r="T313" s="13"/>
      <c r="U313" s="13"/>
      <c r="V313" s="13"/>
      <c r="W313" s="13"/>
      <c r="X313" s="13"/>
      <c r="Y313" s="13"/>
      <c r="Z313" s="61"/>
      <c r="AA313" s="10"/>
      <c r="AB313" s="10"/>
      <c r="AC313" s="10"/>
      <c r="AD313" s="10"/>
      <c r="AE313" s="10"/>
      <c r="AF313" s="10"/>
      <c r="AG313" s="10"/>
      <c r="AH313" s="10"/>
      <c r="AI313" s="35"/>
    </row>
    <row r="314" spans="1:3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0"/>
      <c r="N314" s="10"/>
      <c r="O314" s="10"/>
      <c r="P314" s="10"/>
      <c r="Q314" s="10"/>
      <c r="R314" s="13"/>
      <c r="S314" s="13"/>
      <c r="T314" s="13"/>
      <c r="U314" s="13"/>
      <c r="V314" s="13"/>
      <c r="W314" s="13"/>
      <c r="X314" s="13"/>
      <c r="Y314" s="13"/>
      <c r="Z314" s="61"/>
      <c r="AA314" s="10"/>
      <c r="AB314" s="10"/>
      <c r="AC314" s="10"/>
      <c r="AD314" s="10"/>
      <c r="AE314" s="10"/>
      <c r="AF314" s="10"/>
      <c r="AG314" s="10"/>
      <c r="AH314" s="10"/>
      <c r="AI314" s="35"/>
    </row>
    <row r="315" spans="1:3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0"/>
      <c r="N315" s="10"/>
      <c r="O315" s="10"/>
      <c r="P315" s="10"/>
      <c r="Q315" s="10"/>
      <c r="R315" s="13"/>
      <c r="S315" s="13"/>
      <c r="T315" s="13"/>
      <c r="U315" s="13"/>
      <c r="V315" s="13"/>
      <c r="W315" s="13"/>
      <c r="X315" s="13"/>
      <c r="Y315" s="13"/>
      <c r="Z315" s="61"/>
      <c r="AA315" s="10"/>
      <c r="AB315" s="10"/>
      <c r="AC315" s="10"/>
      <c r="AD315" s="10"/>
      <c r="AE315" s="10"/>
      <c r="AF315" s="10"/>
      <c r="AG315" s="10"/>
      <c r="AH315" s="10"/>
      <c r="AI315" s="35"/>
    </row>
    <row r="316" spans="1:3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0"/>
      <c r="N316" s="10"/>
      <c r="O316" s="10"/>
      <c r="P316" s="10"/>
      <c r="Q316" s="10"/>
      <c r="R316" s="13"/>
      <c r="S316" s="13"/>
      <c r="T316" s="13"/>
      <c r="U316" s="13"/>
      <c r="V316" s="13"/>
      <c r="W316" s="13"/>
      <c r="X316" s="13"/>
      <c r="Y316" s="13"/>
      <c r="Z316" s="61"/>
      <c r="AA316" s="10"/>
      <c r="AB316" s="10"/>
      <c r="AC316" s="10"/>
      <c r="AD316" s="10"/>
      <c r="AE316" s="10"/>
      <c r="AF316" s="10"/>
      <c r="AG316" s="10"/>
      <c r="AH316" s="10"/>
      <c r="AI316" s="35"/>
    </row>
    <row r="317" spans="1:3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0"/>
      <c r="N317" s="10"/>
      <c r="O317" s="10"/>
      <c r="P317" s="10"/>
      <c r="Q317" s="10"/>
      <c r="R317" s="13"/>
      <c r="S317" s="13"/>
      <c r="T317" s="13"/>
      <c r="U317" s="13"/>
      <c r="V317" s="13"/>
      <c r="W317" s="13"/>
      <c r="X317" s="13"/>
      <c r="Y317" s="13"/>
      <c r="Z317" s="61"/>
      <c r="AA317" s="10"/>
      <c r="AB317" s="10"/>
      <c r="AC317" s="10"/>
      <c r="AD317" s="10"/>
      <c r="AE317" s="10"/>
      <c r="AF317" s="10"/>
      <c r="AG317" s="10"/>
      <c r="AH317" s="10"/>
      <c r="AI317" s="35"/>
    </row>
    <row r="318" spans="1:3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0"/>
      <c r="N318" s="10"/>
      <c r="O318" s="10"/>
      <c r="P318" s="10"/>
      <c r="Q318" s="10"/>
      <c r="R318" s="13"/>
      <c r="S318" s="13"/>
      <c r="T318" s="13"/>
      <c r="U318" s="13"/>
      <c r="V318" s="13"/>
      <c r="W318" s="13"/>
      <c r="X318" s="13"/>
      <c r="Y318" s="13"/>
      <c r="Z318" s="61"/>
      <c r="AA318" s="10"/>
      <c r="AB318" s="10"/>
      <c r="AC318" s="10"/>
      <c r="AD318" s="10"/>
      <c r="AE318" s="10"/>
      <c r="AF318" s="10"/>
      <c r="AG318" s="10"/>
      <c r="AH318" s="10"/>
      <c r="AI318" s="35"/>
    </row>
    <row r="319" spans="1:3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0"/>
      <c r="N319" s="10"/>
      <c r="O319" s="10"/>
      <c r="P319" s="10"/>
      <c r="Q319" s="10"/>
      <c r="R319" s="13"/>
      <c r="S319" s="13"/>
      <c r="T319" s="13"/>
      <c r="U319" s="13"/>
      <c r="V319" s="13"/>
      <c r="W319" s="13"/>
      <c r="X319" s="13"/>
      <c r="Y319" s="13"/>
      <c r="Z319" s="61"/>
      <c r="AA319" s="10"/>
      <c r="AB319" s="10"/>
      <c r="AC319" s="10"/>
      <c r="AD319" s="10"/>
      <c r="AE319" s="10"/>
      <c r="AF319" s="10"/>
      <c r="AG319" s="10"/>
      <c r="AH319" s="10"/>
      <c r="AI319" s="35"/>
    </row>
    <row r="320" spans="1:3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0"/>
      <c r="N320" s="10"/>
      <c r="O320" s="10"/>
      <c r="P320" s="10"/>
      <c r="Q320" s="10"/>
      <c r="R320" s="13"/>
      <c r="S320" s="13"/>
      <c r="T320" s="13"/>
      <c r="U320" s="13"/>
      <c r="V320" s="13"/>
      <c r="W320" s="13"/>
      <c r="X320" s="13"/>
      <c r="Y320" s="13"/>
      <c r="Z320" s="61"/>
      <c r="AA320" s="10"/>
      <c r="AB320" s="10"/>
      <c r="AC320" s="10"/>
      <c r="AD320" s="10"/>
      <c r="AE320" s="10"/>
      <c r="AF320" s="10"/>
      <c r="AG320" s="10"/>
      <c r="AH320" s="10"/>
      <c r="AI320" s="35"/>
    </row>
    <row r="321" spans="1:3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0"/>
      <c r="N321" s="10"/>
      <c r="O321" s="10"/>
      <c r="P321" s="10"/>
      <c r="Q321" s="10"/>
      <c r="R321" s="13"/>
      <c r="S321" s="13"/>
      <c r="T321" s="13"/>
      <c r="U321" s="13"/>
      <c r="V321" s="13"/>
      <c r="W321" s="13"/>
      <c r="X321" s="13"/>
      <c r="Y321" s="13"/>
      <c r="Z321" s="61"/>
      <c r="AA321" s="10"/>
      <c r="AB321" s="10"/>
      <c r="AC321" s="10"/>
      <c r="AD321" s="10"/>
      <c r="AE321" s="10"/>
      <c r="AF321" s="10"/>
      <c r="AG321" s="10"/>
      <c r="AH321" s="10"/>
      <c r="AI321" s="35"/>
    </row>
    <row r="322" spans="1:3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0"/>
      <c r="N322" s="10"/>
      <c r="O322" s="10"/>
      <c r="P322" s="10"/>
      <c r="Q322" s="10"/>
      <c r="R322" s="13"/>
      <c r="S322" s="13"/>
      <c r="T322" s="13"/>
      <c r="U322" s="13"/>
      <c r="V322" s="13"/>
      <c r="W322" s="13"/>
      <c r="X322" s="13"/>
      <c r="Y322" s="13"/>
      <c r="Z322" s="61"/>
      <c r="AA322" s="10"/>
      <c r="AB322" s="10"/>
      <c r="AC322" s="10"/>
      <c r="AD322" s="10"/>
      <c r="AE322" s="10"/>
      <c r="AF322" s="10"/>
      <c r="AG322" s="10"/>
      <c r="AH322" s="10"/>
      <c r="AI322" s="35"/>
    </row>
    <row r="323" spans="1:3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3"/>
      <c r="S323" s="13"/>
      <c r="T323" s="13"/>
      <c r="U323" s="13"/>
      <c r="V323" s="13"/>
      <c r="W323" s="13"/>
      <c r="X323" s="13"/>
      <c r="Y323" s="13"/>
      <c r="Z323" s="61"/>
      <c r="AA323" s="10"/>
      <c r="AB323" s="10"/>
      <c r="AC323" s="10"/>
      <c r="AD323" s="10"/>
      <c r="AE323" s="10"/>
      <c r="AF323" s="10"/>
      <c r="AG323" s="10"/>
      <c r="AH323" s="10"/>
      <c r="AI323" s="35"/>
    </row>
    <row r="324" spans="1:3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3"/>
      <c r="S324" s="13"/>
      <c r="T324" s="13"/>
      <c r="U324" s="13"/>
      <c r="V324" s="13"/>
      <c r="W324" s="13"/>
      <c r="X324" s="13"/>
      <c r="Y324" s="13"/>
      <c r="Z324" s="61"/>
      <c r="AA324" s="10"/>
      <c r="AB324" s="10"/>
      <c r="AC324" s="10"/>
      <c r="AD324" s="10"/>
      <c r="AE324" s="10"/>
      <c r="AF324" s="10"/>
      <c r="AG324" s="10"/>
      <c r="AH324" s="10"/>
      <c r="AI324" s="35"/>
    </row>
    <row r="325" spans="1:35">
      <c r="Z325" s="61"/>
    </row>
    <row r="326" spans="1:35">
      <c r="Z326" s="61"/>
    </row>
  </sheetData>
  <mergeCells count="22">
    <mergeCell ref="L19:M19"/>
    <mergeCell ref="N19:X19"/>
    <mergeCell ref="C10:AF10"/>
    <mergeCell ref="C11:AF11"/>
    <mergeCell ref="AC3:AH3"/>
    <mergeCell ref="AH20:AI20"/>
    <mergeCell ref="J14:AF14"/>
    <mergeCell ref="J15:AF15"/>
    <mergeCell ref="B18:D19"/>
    <mergeCell ref="AH19:AI19"/>
    <mergeCell ref="AH17:AI18"/>
    <mergeCell ref="I19:J19"/>
    <mergeCell ref="C12:AF12"/>
    <mergeCell ref="C8:AF8"/>
    <mergeCell ref="C9:AF9"/>
    <mergeCell ref="E18:F19"/>
    <mergeCell ref="AA17:AA19"/>
    <mergeCell ref="G18:H19"/>
    <mergeCell ref="Z17:Z19"/>
    <mergeCell ref="AB17:AG18"/>
    <mergeCell ref="B17:X17"/>
    <mergeCell ref="I18:X18"/>
  </mergeCells>
  <phoneticPr fontId="20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75" firstPageNumber="3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>
      <selection activeCell="O17" sqref="A1:AD65536"/>
    </sheetView>
  </sheetViews>
  <sheetFormatPr defaultRowHeight="1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>
      <c r="AC1" s="245" t="s">
        <v>72</v>
      </c>
      <c r="AD1" s="245"/>
    </row>
    <row r="2" spans="1:59" ht="162" customHeight="1">
      <c r="AC2" s="249" t="s">
        <v>80</v>
      </c>
      <c r="AD2" s="249"/>
    </row>
    <row r="3" spans="1:59" ht="18.75">
      <c r="A3" s="7"/>
      <c r="B3" s="7"/>
      <c r="C3" s="248" t="s">
        <v>61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</row>
    <row r="4" spans="1:59" ht="18.75">
      <c r="A4" s="7"/>
      <c r="B4" s="7"/>
      <c r="C4" s="248" t="s">
        <v>76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</row>
    <row r="5" spans="1:59" ht="18.75">
      <c r="A5" s="7"/>
      <c r="B5" s="7"/>
      <c r="C5" s="248" t="s">
        <v>71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</row>
    <row r="6" spans="1:59" ht="18.75">
      <c r="A6" s="7"/>
      <c r="B6" s="7"/>
      <c r="C6" s="246" t="s">
        <v>60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</row>
    <row r="7" spans="1:59" ht="18.75">
      <c r="A7" s="7"/>
      <c r="B7" s="7"/>
      <c r="C7" s="247" t="s">
        <v>70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59" ht="18.75">
      <c r="A8" s="7"/>
      <c r="B8" s="7"/>
      <c r="C8" s="248" t="s">
        <v>81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</row>
    <row r="9" spans="1:59" ht="18.75">
      <c r="A9" s="7"/>
      <c r="B9" s="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</row>
    <row r="10" spans="1:59" ht="19.5">
      <c r="A10" s="7"/>
      <c r="B10" s="7"/>
      <c r="C10" s="238" t="s">
        <v>5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59" s="1" customFormat="1" ht="15.75" customHeight="1">
      <c r="A11" s="7"/>
      <c r="B11" s="7"/>
      <c r="C11" s="226" t="s">
        <v>77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7"/>
      <c r="B12" s="7"/>
      <c r="C12" s="237" t="s">
        <v>74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36" t="s">
        <v>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5" t="s">
        <v>32</v>
      </c>
      <c r="P13" s="235"/>
      <c r="Q13" s="235"/>
      <c r="R13" s="235"/>
      <c r="S13" s="235"/>
      <c r="T13" s="235"/>
      <c r="U13" s="235"/>
      <c r="V13" s="235"/>
      <c r="W13" s="235"/>
      <c r="X13" s="235"/>
      <c r="Y13" s="236" t="s">
        <v>33</v>
      </c>
      <c r="Z13" s="231" t="s">
        <v>0</v>
      </c>
      <c r="AA13" s="228" t="s">
        <v>59</v>
      </c>
      <c r="AB13" s="228"/>
      <c r="AC13" s="228"/>
      <c r="AD13" s="2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>
      <c r="A14" s="236" t="s">
        <v>75</v>
      </c>
      <c r="B14" s="236"/>
      <c r="C14" s="236"/>
      <c r="D14" s="236" t="s">
        <v>42</v>
      </c>
      <c r="E14" s="236"/>
      <c r="F14" s="236" t="s">
        <v>43</v>
      </c>
      <c r="G14" s="236"/>
      <c r="H14" s="236" t="s">
        <v>41</v>
      </c>
      <c r="I14" s="236"/>
      <c r="J14" s="236"/>
      <c r="K14" s="236"/>
      <c r="L14" s="236"/>
      <c r="M14" s="236"/>
      <c r="N14" s="236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42"/>
      <c r="Z14" s="232"/>
      <c r="AA14" s="228" t="s">
        <v>58</v>
      </c>
      <c r="AB14" s="228" t="s">
        <v>57</v>
      </c>
      <c r="AC14" s="234" t="s">
        <v>56</v>
      </c>
      <c r="AD14" s="228" t="s">
        <v>55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42"/>
      <c r="Z15" s="232"/>
      <c r="AA15" s="228"/>
      <c r="AB15" s="228"/>
      <c r="AC15" s="234"/>
      <c r="AD15" s="2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42"/>
      <c r="Z16" s="233"/>
      <c r="AA16" s="228"/>
      <c r="AB16" s="228"/>
      <c r="AC16" s="234"/>
      <c r="AD16" s="2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32">
        <v>1</v>
      </c>
      <c r="B17" s="32">
        <v>2</v>
      </c>
      <c r="C17" s="32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f t="shared" ref="O17:Y17" si="0">N17+1</f>
        <v>15</v>
      </c>
      <c r="P17" s="32">
        <f t="shared" si="0"/>
        <v>16</v>
      </c>
      <c r="Q17" s="32">
        <f t="shared" si="0"/>
        <v>17</v>
      </c>
      <c r="R17" s="32">
        <f t="shared" si="0"/>
        <v>18</v>
      </c>
      <c r="S17" s="32">
        <f t="shared" si="0"/>
        <v>19</v>
      </c>
      <c r="T17" s="32">
        <f t="shared" si="0"/>
        <v>20</v>
      </c>
      <c r="U17" s="32">
        <f t="shared" si="0"/>
        <v>21</v>
      </c>
      <c r="V17" s="32">
        <f t="shared" si="0"/>
        <v>22</v>
      </c>
      <c r="W17" s="32">
        <f t="shared" si="0"/>
        <v>23</v>
      </c>
      <c r="X17" s="32">
        <f t="shared" si="0"/>
        <v>24</v>
      </c>
      <c r="Y17" s="32">
        <f t="shared" si="0"/>
        <v>25</v>
      </c>
      <c r="Z17" s="32">
        <f>Y17+1</f>
        <v>26</v>
      </c>
      <c r="AA17" s="32">
        <f>Z17+1</f>
        <v>27</v>
      </c>
      <c r="AB17" s="32">
        <f>AA17+1</f>
        <v>28</v>
      </c>
      <c r="AC17" s="32">
        <f>AB17+1</f>
        <v>29</v>
      </c>
      <c r="AD17" s="32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>
      <c r="A18" s="31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9" t="s">
        <v>10</v>
      </c>
      <c r="Z18" s="26" t="s">
        <v>2</v>
      </c>
      <c r="AA18" s="25"/>
      <c r="AB18" s="25"/>
      <c r="AC18" s="25"/>
      <c r="AD18" s="25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>
      <c r="A19" s="31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 t="s">
        <v>54</v>
      </c>
      <c r="Z19" s="26" t="s">
        <v>2</v>
      </c>
      <c r="AA19" s="25"/>
      <c r="AB19" s="25"/>
      <c r="AC19" s="25"/>
      <c r="AD19" s="2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7" t="s">
        <v>53</v>
      </c>
      <c r="Z20" s="26"/>
      <c r="AA20" s="25"/>
      <c r="AB20" s="25"/>
      <c r="AC20" s="25"/>
      <c r="AD20" s="25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7" t="s">
        <v>18</v>
      </c>
      <c r="Z21" s="26" t="s">
        <v>3</v>
      </c>
      <c r="AA21" s="25"/>
      <c r="AB21" s="25"/>
      <c r="AC21" s="25"/>
      <c r="AD21" s="25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7" t="s">
        <v>19</v>
      </c>
      <c r="Z22" s="26" t="s">
        <v>3</v>
      </c>
      <c r="AA22" s="25"/>
      <c r="AB22" s="25"/>
      <c r="AC22" s="25"/>
      <c r="AD22" s="2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7" t="s">
        <v>8</v>
      </c>
      <c r="Z23" s="26"/>
      <c r="AA23" s="25"/>
      <c r="AB23" s="25"/>
      <c r="AC23" s="25"/>
      <c r="AD23" s="25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7" t="s">
        <v>20</v>
      </c>
      <c r="Z24" s="26" t="s">
        <v>3</v>
      </c>
      <c r="AA24" s="25"/>
      <c r="AB24" s="25"/>
      <c r="AC24" s="25"/>
      <c r="AD24" s="2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7" t="s">
        <v>21</v>
      </c>
      <c r="Z25" s="26" t="s">
        <v>3</v>
      </c>
      <c r="AA25" s="25"/>
      <c r="AB25" s="25"/>
      <c r="AC25" s="25"/>
      <c r="AD25" s="25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7" t="s">
        <v>52</v>
      </c>
      <c r="Z26" s="26" t="s">
        <v>2</v>
      </c>
      <c r="AA26" s="25"/>
      <c r="AB26" s="25"/>
      <c r="AC26" s="25"/>
      <c r="AD26" s="25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7" t="s">
        <v>11</v>
      </c>
      <c r="Z27" s="26" t="s">
        <v>2</v>
      </c>
      <c r="AA27" s="25"/>
      <c r="AB27" s="25"/>
      <c r="AC27" s="25"/>
      <c r="AD27" s="2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7" t="s">
        <v>22</v>
      </c>
      <c r="Z28" s="26" t="s">
        <v>3</v>
      </c>
      <c r="AA28" s="25"/>
      <c r="AB28" s="25"/>
      <c r="AC28" s="25"/>
      <c r="AD28" s="2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7" t="s">
        <v>23</v>
      </c>
      <c r="Z29" s="26" t="s">
        <v>3</v>
      </c>
      <c r="AA29" s="25"/>
      <c r="AB29" s="25"/>
      <c r="AC29" s="25"/>
      <c r="AD29" s="2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7" t="s">
        <v>16</v>
      </c>
      <c r="Z30" s="26" t="s">
        <v>2</v>
      </c>
      <c r="AA30" s="25"/>
      <c r="AB30" s="25"/>
      <c r="AC30" s="25"/>
      <c r="AD30" s="2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7" t="s">
        <v>24</v>
      </c>
      <c r="Z31" s="26" t="s">
        <v>3</v>
      </c>
      <c r="AA31" s="25"/>
      <c r="AB31" s="25"/>
      <c r="AC31" s="25"/>
      <c r="AD31" s="25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7" t="s">
        <v>25</v>
      </c>
      <c r="Z32" s="26" t="s">
        <v>4</v>
      </c>
      <c r="AA32" s="25"/>
      <c r="AB32" s="25"/>
      <c r="AC32" s="25"/>
      <c r="AD32" s="25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8" t="s">
        <v>46</v>
      </c>
      <c r="Z33" s="26" t="s">
        <v>2</v>
      </c>
      <c r="AA33" s="25"/>
      <c r="AB33" s="25"/>
      <c r="AC33" s="25"/>
      <c r="AD33" s="2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7" t="s">
        <v>26</v>
      </c>
      <c r="Z34" s="26" t="s">
        <v>3</v>
      </c>
      <c r="AA34" s="25"/>
      <c r="AB34" s="25"/>
      <c r="AC34" s="25"/>
      <c r="AD34" s="2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7" t="s">
        <v>27</v>
      </c>
      <c r="Z35" s="26" t="s">
        <v>3</v>
      </c>
      <c r="AA35" s="25"/>
      <c r="AB35" s="25"/>
      <c r="AC35" s="25"/>
      <c r="AD35" s="25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7" t="s">
        <v>12</v>
      </c>
      <c r="Z36" s="26" t="s">
        <v>2</v>
      </c>
      <c r="AA36" s="25"/>
      <c r="AB36" s="25"/>
      <c r="AC36" s="25"/>
      <c r="AD36" s="25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7" t="s">
        <v>28</v>
      </c>
      <c r="Z37" s="26" t="s">
        <v>3</v>
      </c>
      <c r="AA37" s="25"/>
      <c r="AB37" s="25"/>
      <c r="AC37" s="25"/>
      <c r="AD37" s="2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7" t="s">
        <v>29</v>
      </c>
      <c r="Z38" s="26" t="s">
        <v>3</v>
      </c>
      <c r="AA38" s="25"/>
      <c r="AB38" s="25"/>
      <c r="AC38" s="25"/>
      <c r="AD38" s="2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7" t="s">
        <v>17</v>
      </c>
      <c r="Z39" s="26" t="s">
        <v>2</v>
      </c>
      <c r="AA39" s="25"/>
      <c r="AB39" s="25"/>
      <c r="AC39" s="25"/>
      <c r="AD39" s="2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7" t="s">
        <v>26</v>
      </c>
      <c r="Z40" s="26" t="s">
        <v>3</v>
      </c>
      <c r="AA40" s="25"/>
      <c r="AB40" s="25"/>
      <c r="AC40" s="25"/>
      <c r="AD40" s="25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7" t="s">
        <v>27</v>
      </c>
      <c r="Z41" s="26" t="s">
        <v>4</v>
      </c>
      <c r="AA41" s="25"/>
      <c r="AB41" s="25"/>
      <c r="AC41" s="25"/>
      <c r="AD41" s="25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8" t="s">
        <v>35</v>
      </c>
      <c r="Z42" s="26" t="s">
        <v>9</v>
      </c>
      <c r="AA42" s="25"/>
      <c r="AB42" s="25"/>
      <c r="AC42" s="25"/>
      <c r="AD42" s="25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7" t="s">
        <v>51</v>
      </c>
      <c r="Z43" s="26" t="s">
        <v>3</v>
      </c>
      <c r="AA43" s="25"/>
      <c r="AB43" s="25"/>
      <c r="AC43" s="25"/>
      <c r="AD43" s="25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7" t="s">
        <v>45</v>
      </c>
      <c r="Z44" s="26" t="s">
        <v>2</v>
      </c>
      <c r="AA44" s="25"/>
      <c r="AB44" s="25"/>
      <c r="AC44" s="25"/>
      <c r="AD44" s="25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7" t="s">
        <v>26</v>
      </c>
      <c r="Z45" s="26" t="s">
        <v>3</v>
      </c>
      <c r="AA45" s="25"/>
      <c r="AB45" s="25"/>
      <c r="AC45" s="25"/>
      <c r="AD45" s="25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7" t="s">
        <v>30</v>
      </c>
      <c r="Z46" s="26" t="s">
        <v>3</v>
      </c>
      <c r="AA46" s="25"/>
      <c r="AB46" s="25"/>
      <c r="AC46" s="25"/>
      <c r="AD46" s="25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7" t="s">
        <v>50</v>
      </c>
      <c r="Z47" s="26" t="s">
        <v>2</v>
      </c>
      <c r="AA47" s="25"/>
      <c r="AB47" s="25"/>
      <c r="AC47" s="25"/>
      <c r="AD47" s="25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7" t="s">
        <v>13</v>
      </c>
      <c r="Z48" s="26" t="s">
        <v>2</v>
      </c>
      <c r="AA48" s="25"/>
      <c r="AB48" s="25"/>
      <c r="AC48" s="25"/>
      <c r="AD48" s="25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7" t="s">
        <v>22</v>
      </c>
      <c r="Z49" s="26" t="s">
        <v>3</v>
      </c>
      <c r="AA49" s="25"/>
      <c r="AB49" s="25"/>
      <c r="AC49" s="25"/>
      <c r="AD49" s="25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7" t="s">
        <v>31</v>
      </c>
      <c r="Z50" s="26" t="s">
        <v>3</v>
      </c>
      <c r="AA50" s="25"/>
      <c r="AB50" s="25"/>
      <c r="AC50" s="25"/>
      <c r="AD50" s="25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7" t="s">
        <v>36</v>
      </c>
      <c r="Z51" s="26" t="s">
        <v>9</v>
      </c>
      <c r="AA51" s="25"/>
      <c r="AB51" s="25"/>
      <c r="AC51" s="25"/>
      <c r="AD51" s="25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7" t="s">
        <v>37</v>
      </c>
      <c r="Z52" s="26" t="s">
        <v>3</v>
      </c>
      <c r="AA52" s="25"/>
      <c r="AB52" s="25"/>
      <c r="AC52" s="25"/>
      <c r="AD52" s="25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8" t="s">
        <v>38</v>
      </c>
      <c r="Z53" s="26" t="s">
        <v>9</v>
      </c>
      <c r="AA53" s="25"/>
      <c r="AB53" s="25"/>
      <c r="AC53" s="25"/>
      <c r="AD53" s="25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7" t="s">
        <v>37</v>
      </c>
      <c r="Z54" s="26" t="s">
        <v>3</v>
      </c>
      <c r="AA54" s="25"/>
      <c r="AB54" s="25"/>
      <c r="AC54" s="25"/>
      <c r="AD54" s="25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7" t="s">
        <v>14</v>
      </c>
      <c r="Z55" s="26" t="s">
        <v>2</v>
      </c>
      <c r="AA55" s="25"/>
      <c r="AB55" s="25"/>
      <c r="AC55" s="25"/>
      <c r="AD55" s="25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7" t="s">
        <v>22</v>
      </c>
      <c r="Z56" s="26" t="s">
        <v>3</v>
      </c>
      <c r="AA56" s="25"/>
      <c r="AB56" s="25"/>
      <c r="AC56" s="25"/>
      <c r="AD56" s="25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7" t="s">
        <v>31</v>
      </c>
      <c r="Z57" s="26" t="s">
        <v>3</v>
      </c>
      <c r="AA57" s="25"/>
      <c r="AB57" s="25"/>
      <c r="AC57" s="25"/>
      <c r="AD57" s="25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7" t="s">
        <v>39</v>
      </c>
      <c r="Z58" s="26" t="s">
        <v>9</v>
      </c>
      <c r="AA58" s="25"/>
      <c r="AB58" s="25"/>
      <c r="AC58" s="25"/>
      <c r="AD58" s="25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7" t="s">
        <v>37</v>
      </c>
      <c r="Z59" s="26" t="s">
        <v>3</v>
      </c>
      <c r="AA59" s="25"/>
      <c r="AB59" s="25"/>
      <c r="AC59" s="25"/>
      <c r="AD59" s="25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8" t="s">
        <v>40</v>
      </c>
      <c r="Z60" s="26" t="s">
        <v>9</v>
      </c>
      <c r="AA60" s="25"/>
      <c r="AB60" s="25"/>
      <c r="AC60" s="25"/>
      <c r="AD60" s="25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7" t="s">
        <v>37</v>
      </c>
      <c r="Z61" s="26" t="s">
        <v>4</v>
      </c>
      <c r="AA61" s="25"/>
      <c r="AB61" s="25"/>
      <c r="AC61" s="25"/>
      <c r="AD61" s="25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7" t="s">
        <v>44</v>
      </c>
      <c r="Z62" s="26" t="s">
        <v>2</v>
      </c>
      <c r="AA62" s="25"/>
      <c r="AB62" s="25"/>
      <c r="AC62" s="25"/>
      <c r="AD62" s="25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7" t="s">
        <v>15</v>
      </c>
      <c r="Z63" s="26" t="s">
        <v>3</v>
      </c>
      <c r="AA63" s="25"/>
      <c r="AB63" s="25"/>
      <c r="AC63" s="25"/>
      <c r="AD63" s="25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8" t="s">
        <v>49</v>
      </c>
      <c r="Z64" s="26" t="s">
        <v>2</v>
      </c>
      <c r="AA64" s="25"/>
      <c r="AB64" s="25"/>
      <c r="AC64" s="25"/>
      <c r="AD64" s="25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8" t="s">
        <v>66</v>
      </c>
      <c r="Z65" s="26" t="s">
        <v>2</v>
      </c>
      <c r="AA65" s="25"/>
      <c r="AB65" s="25"/>
      <c r="AC65" s="25"/>
      <c r="AD65" s="25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7" t="s">
        <v>67</v>
      </c>
      <c r="Z66" s="26" t="s">
        <v>2</v>
      </c>
      <c r="AA66" s="25"/>
      <c r="AB66" s="25"/>
      <c r="AC66" s="25"/>
      <c r="AD66" s="25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7" t="s">
        <v>68</v>
      </c>
      <c r="Z67" s="26" t="s">
        <v>2</v>
      </c>
      <c r="AA67" s="25"/>
      <c r="AB67" s="25"/>
      <c r="AC67" s="25"/>
      <c r="AD67" s="25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7" t="s">
        <v>69</v>
      </c>
      <c r="Z68" s="26" t="s">
        <v>2</v>
      </c>
      <c r="AA68" s="25"/>
      <c r="AB68" s="25"/>
      <c r="AC68" s="25"/>
      <c r="AD68" s="25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8" customFormat="1" ht="12.75"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s="18" customFormat="1" ht="12.75"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s="18" customFormat="1" ht="12.75">
      <c r="J71" s="229" t="s">
        <v>65</v>
      </c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s="18" customFormat="1" ht="16.5" customHeight="1">
      <c r="J72" s="227" t="s">
        <v>62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43"/>
      <c r="AD72" s="244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59" s="18" customFormat="1" ht="12.75">
      <c r="J73" s="227" t="s">
        <v>63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4"/>
      <c r="AD73" s="23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s="18" customFormat="1" ht="12.75">
      <c r="J74" s="227" t="s">
        <v>64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4"/>
      <c r="AD74" s="23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s="18" customFormat="1" ht="12.75">
      <c r="J75" s="240"/>
      <c r="K75" s="240" t="s">
        <v>48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2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s="18" customFormat="1" ht="37.5" customHeight="1">
      <c r="B76" s="239" t="s">
        <v>78</v>
      </c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AB76" s="241" t="s">
        <v>47</v>
      </c>
      <c r="AC76" s="241"/>
      <c r="AD76" s="241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s="18" customFormat="1" ht="37.5" customHeight="1">
      <c r="B77" s="21"/>
      <c r="C77" s="21"/>
      <c r="D77" s="21"/>
      <c r="E77" s="21"/>
      <c r="F77" s="21"/>
      <c r="G77" s="21"/>
      <c r="H77" s="21"/>
      <c r="I77" s="21"/>
      <c r="J77" s="239" t="s">
        <v>79</v>
      </c>
      <c r="K77" s="239"/>
      <c r="L77" s="239"/>
      <c r="M77" s="239"/>
      <c r="N77" s="239"/>
      <c r="O77" s="239"/>
      <c r="P77" s="239"/>
      <c r="Q77" s="239"/>
      <c r="R77" s="21"/>
      <c r="S77" s="21"/>
      <c r="T77" s="21"/>
      <c r="U77" s="21"/>
      <c r="V77" s="21"/>
      <c r="W77" s="21"/>
      <c r="X77" s="21"/>
      <c r="Y77" s="21"/>
      <c r="AB77" s="20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s="15" customFormat="1" ht="23.25">
      <c r="AC78" s="17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</row>
    <row r="79" spans="1:59" s="1" customFormat="1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C10:AD10"/>
    <mergeCell ref="J77:Q77"/>
    <mergeCell ref="J75:AB75"/>
    <mergeCell ref="B76:Y76"/>
    <mergeCell ref="AB76:AD76"/>
    <mergeCell ref="J74:AB74"/>
    <mergeCell ref="AD14:AD16"/>
    <mergeCell ref="Y13:Y16"/>
    <mergeCell ref="AC72:AD72"/>
    <mergeCell ref="C11:N11"/>
    <mergeCell ref="F14:G16"/>
    <mergeCell ref="H14:N16"/>
    <mergeCell ref="C12:AD12"/>
    <mergeCell ref="AB14:AB16"/>
    <mergeCell ref="A14:C16"/>
    <mergeCell ref="D14:E16"/>
    <mergeCell ref="O11:AD11"/>
    <mergeCell ref="J73:AB73"/>
    <mergeCell ref="J72:AB72"/>
    <mergeCell ref="AA13:AD13"/>
    <mergeCell ref="AA14:AA16"/>
    <mergeCell ref="J71:AD71"/>
    <mergeCell ref="Z13:Z16"/>
    <mergeCell ref="AC14:AC16"/>
    <mergeCell ref="O13:X16"/>
    <mergeCell ref="A13:N13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48" firstPageNumber="44" fitToHeight="1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3</vt:lpstr>
      <vt:lpstr>Приложение 4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mahinistka</cp:lastModifiedBy>
  <cp:lastPrinted>2017-01-25T14:24:03Z</cp:lastPrinted>
  <dcterms:created xsi:type="dcterms:W3CDTF">2011-12-09T07:36:49Z</dcterms:created>
  <dcterms:modified xsi:type="dcterms:W3CDTF">2017-01-25T14:30:54Z</dcterms:modified>
</cp:coreProperties>
</file>